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95" yWindow="60" windowWidth="7005" windowHeight="7320" tabRatio="355" activeTab="0"/>
  </bookViews>
  <sheets>
    <sheet name="Inc Statement" sheetId="1" r:id="rId1"/>
    <sheet name="BS" sheetId="2" r:id="rId2"/>
    <sheet name="Cashflow" sheetId="3" r:id="rId3"/>
    <sheet name="Equity" sheetId="4" r:id="rId4"/>
  </sheets>
  <definedNames>
    <definedName name="_xlnm.Print_Area" localSheetId="1">'BS'!$A$1:$J$55</definedName>
    <definedName name="_xlnm.Print_Area" localSheetId="2">'Cashflow'!$A$1:$H$47</definedName>
    <definedName name="_xlnm.Print_Area" localSheetId="3">'Equity'!$A$1:$J$44</definedName>
    <definedName name="_xlnm.Print_Area" localSheetId="0">'Inc Statement'!$A$1:$N$45</definedName>
  </definedNames>
  <calcPr fullCalcOnLoad="1"/>
</workbook>
</file>

<file path=xl/sharedStrings.xml><?xml version="1.0" encoding="utf-8"?>
<sst xmlns="http://schemas.openxmlformats.org/spreadsheetml/2006/main" count="154" uniqueCount="107">
  <si>
    <t>SYARIKAT KAYU WANGI BERHAD  (64915-T)</t>
  </si>
  <si>
    <t>RM `000</t>
  </si>
  <si>
    <t>Revenue</t>
  </si>
  <si>
    <t>Operating Expenses</t>
  </si>
  <si>
    <t>Other Operating Income</t>
  </si>
  <si>
    <t>Finance Costs</t>
  </si>
  <si>
    <t>Taxation</t>
  </si>
  <si>
    <t>Minority Interest</t>
  </si>
  <si>
    <t>-</t>
  </si>
  <si>
    <t>CONDENSED CONSOLIDATED INCOME STATEMENT</t>
  </si>
  <si>
    <t>RM`000</t>
  </si>
  <si>
    <t>Property, plant and equipment</t>
  </si>
  <si>
    <t>Investments property</t>
  </si>
  <si>
    <t>Goodwill on consolidation</t>
  </si>
  <si>
    <t>Inventories</t>
  </si>
  <si>
    <t>Trade receivables</t>
  </si>
  <si>
    <t>Other receivables</t>
  </si>
  <si>
    <t>Trade payables</t>
  </si>
  <si>
    <t>Other payables</t>
  </si>
  <si>
    <t>Short term borrowings</t>
  </si>
  <si>
    <t>Shareholders' funds</t>
  </si>
  <si>
    <t>Share capital</t>
  </si>
  <si>
    <t>Share premium</t>
  </si>
  <si>
    <t>Revaluation reserve</t>
  </si>
  <si>
    <t>Deferred taxation</t>
  </si>
  <si>
    <t>CONDENSED CONSOLIDATED BALANCE SHEET</t>
  </si>
  <si>
    <t>Borrowings</t>
  </si>
  <si>
    <t>Reserves:-</t>
  </si>
  <si>
    <t>Other Investment</t>
  </si>
  <si>
    <t>CONDENSED CONSOLIDATED CASH FLOW STATEMENT</t>
  </si>
  <si>
    <t xml:space="preserve">ENDED </t>
  </si>
  <si>
    <t>CASHFLOW FROM OPERATING ACTIVITIES</t>
  </si>
  <si>
    <t>Net loss before taxation</t>
  </si>
  <si>
    <t>Adjustment for:</t>
  </si>
  <si>
    <t>Non-cash items</t>
  </si>
  <si>
    <t>Non-operating items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</si>
  <si>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</si>
  <si>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</si>
  <si>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</si>
  <si>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</si>
  <si>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</si>
  <si>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</si>
  <si>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CASHFLOW FROM FINANCING ACTIVITIES</t>
  </si>
  <si>
    <t>Proceeds from issuance of shares</t>
  </si>
  <si>
    <t>CURRENT</t>
  </si>
  <si>
    <t>QUARTER</t>
  </si>
  <si>
    <t>ENDED</t>
  </si>
  <si>
    <t>COMPARATIVE</t>
  </si>
  <si>
    <t>CUMULATIVE</t>
  </si>
  <si>
    <t>TO DATE</t>
  </si>
  <si>
    <t>Share Of Profits/(Loss) Of</t>
  </si>
  <si>
    <t>Associated Companies</t>
  </si>
  <si>
    <t>Other Investment Income</t>
  </si>
  <si>
    <t>Earnings Per Share</t>
  </si>
  <si>
    <t>-   Fully Diluted (Sen)</t>
  </si>
  <si>
    <t>-   Basic (Sen)</t>
  </si>
  <si>
    <t>Financed by:</t>
  </si>
  <si>
    <t>Capital and reserves</t>
  </si>
  <si>
    <t>Minority shareholders' interests</t>
  </si>
  <si>
    <t>CONDENSED CONSOLIDATED STATEMENT OF CHANGES IN EQUITY</t>
  </si>
  <si>
    <t xml:space="preserve">AS AT </t>
  </si>
  <si>
    <t>AS AT</t>
  </si>
  <si>
    <t>SHARE</t>
  </si>
  <si>
    <t>CAPITAL</t>
  </si>
  <si>
    <t>PREMIUM</t>
  </si>
  <si>
    <t>RM'000</t>
  </si>
  <si>
    <t>LOSS</t>
  </si>
  <si>
    <t>TOTAL</t>
  </si>
  <si>
    <t>ACCUMMULATED</t>
  </si>
  <si>
    <t>REVALUATION</t>
  </si>
  <si>
    <t>RESERVE</t>
  </si>
  <si>
    <t>Tax recoverable</t>
  </si>
  <si>
    <t>N/A</t>
  </si>
  <si>
    <t>Exercise of Warrants</t>
  </si>
  <si>
    <t>Reversal of surplus on revaluation</t>
  </si>
  <si>
    <t>Current Assets</t>
  </si>
  <si>
    <t>Current Liabilities</t>
  </si>
  <si>
    <t>Long term and deferred liabilities</t>
  </si>
  <si>
    <t>(AUDITED)</t>
  </si>
  <si>
    <t>Accumulated losses</t>
  </si>
  <si>
    <t>Balance at beginning of period</t>
  </si>
  <si>
    <t>Net Loss for the period</t>
  </si>
  <si>
    <t>CASH AND CASH EQUIVALENTS BROUGHT FORWARD</t>
  </si>
  <si>
    <t>CASH AND CASH EQUIVALENTS CARRIED FORWARD</t>
  </si>
  <si>
    <t>Balance at end of period</t>
  </si>
  <si>
    <t>Cash and bank balances</t>
  </si>
  <si>
    <t>Land held for property development</t>
  </si>
  <si>
    <t>Property development costs</t>
  </si>
  <si>
    <t>30/11/2005</t>
  </si>
  <si>
    <t>Net  Assets per share (RM)</t>
  </si>
  <si>
    <t>Loss from Operations</t>
  </si>
  <si>
    <t>Net Loss for the Period</t>
  </si>
  <si>
    <t>Net cash generated from financing activities</t>
  </si>
  <si>
    <t>(UNAUDITED)</t>
  </si>
  <si>
    <t>FOR THE  PERIOD ENDED 28 FEBRUARY 2006</t>
  </si>
  <si>
    <t>3 MONTHS</t>
  </si>
  <si>
    <t>28/02/2005</t>
  </si>
  <si>
    <t>28/02/2006</t>
  </si>
  <si>
    <t>AS AT 28 FEBRUARY 2006</t>
  </si>
  <si>
    <t>3 months period ended 28 February 2006</t>
  </si>
  <si>
    <t>3 months period ended 28 February 2005</t>
  </si>
  <si>
    <t>Reversal of deferred tax on revaluation</t>
  </si>
  <si>
    <t>Operating loss before working capital changes</t>
  </si>
  <si>
    <t>Net cash used in investing activities</t>
  </si>
  <si>
    <t>NET DECREASE IN CASH AND CASH EQUIVALENTS</t>
  </si>
  <si>
    <t>Proceed from/ (Repayment to) bank borrowings</t>
  </si>
  <si>
    <t>Net cash (used in)/ generated from operating activities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</si>
</sst>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\ #,##0_);\(&quot;RM&quot;\ #,##0\)"/>
    <numFmt numFmtId="173" formatCode="&quot;RM&quot;\ #,##0_);[Red]\(&quot;RM&quot;\ #,##0\)"/>
    <numFmt numFmtId="174" formatCode="&quot;RM&quot;\ #,##0.00_);\(&quot;RM&quot;\ #,##0.00\)"/>
    <numFmt numFmtId="175" formatCode="&quot;RM&quot;\ #,##0.00_);[Red]\(&quot;RM&quot;\ #,##0.00\)"/>
    <numFmt numFmtId="176" formatCode="_(&quot;RM&quot;\ * #,##0_);_(&quot;RM&quot;\ * \(#,##0\);_(&quot;RM&quot;\ * &quot;-&quot;_);_(@_)"/>
    <numFmt numFmtId="177" formatCode="_(&quot;RM&quot;\ * #,##0.00_);_(&quot;RM&quot;\ * \(#,##0.00\);_(&quot;RM&quot;\ * &quot;-&quot;??_);_(@_)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_);_(* \(#,##0\);_(* &quot;-&quot;??_);_(@_)"/>
    <numFmt numFmtId="185" formatCode="_(* #,##0.0_);_(* \(#,##0.0\);_(* &quot;-&quot;??_);_(@_)"/>
    <numFmt numFmtId="186" formatCode="0.0"/>
    <numFmt numFmtId="187" formatCode="_(* #,##0.000_);_(* \(#,##0.000\);_(* &quot;-&quot;??_);_(@_)"/>
    <numFmt numFmtId="188" formatCode="#,##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_);\(#,##0.0\)"/>
    <numFmt numFmtId="195" formatCode="_(* #,##0.000_);_(* \(#,##0.000\);_(* &quot;-&quot;???_);_(@_)"/>
  </numFmts>
  <fonts count="13">
    <font>
      <sz val="12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0"/>
    </font>
    <font>
      <b/>
      <u val="single"/>
      <sz val="12"/>
      <name val="Arial"/>
      <family val="2"/>
    </font>
    <font>
      <i/>
      <sz val="12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  <font>
      <i/>
      <sz val="11"/>
      <name val="Arial"/>
      <family val="2"/>
    </font>
    <font>
      <sz val="12"/>
      <color indexed="53"/>
      <name val="Arial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84" fontId="2" fillId="0" borderId="0" xfId="15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184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84" fontId="2" fillId="0" borderId="0" xfId="15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184" fontId="2" fillId="0" borderId="2" xfId="15" applyNumberFormat="1" applyFont="1" applyBorder="1" applyAlignment="1">
      <alignment/>
    </xf>
    <xf numFmtId="184" fontId="2" fillId="0" borderId="3" xfId="15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23" applyFont="1">
      <alignment/>
      <protection/>
    </xf>
    <xf numFmtId="0" fontId="2" fillId="0" borderId="0" xfId="23" applyFont="1">
      <alignment/>
      <protection/>
    </xf>
    <xf numFmtId="184" fontId="1" fillId="0" borderId="0" xfId="15" applyNumberFormat="1" applyFont="1" applyAlignment="1">
      <alignment/>
    </xf>
    <xf numFmtId="184" fontId="1" fillId="0" borderId="0" xfId="15" applyNumberFormat="1" applyFont="1" applyAlignment="1">
      <alignment horizontal="center"/>
    </xf>
    <xf numFmtId="184" fontId="1" fillId="0" borderId="1" xfId="15" applyNumberFormat="1" applyFont="1" applyBorder="1" applyAlignment="1" quotePrefix="1">
      <alignment horizontal="center"/>
    </xf>
    <xf numFmtId="0" fontId="7" fillId="0" borderId="0" xfId="23" applyFont="1">
      <alignment/>
      <protection/>
    </xf>
    <xf numFmtId="184" fontId="2" fillId="0" borderId="0" xfId="23" applyNumberFormat="1" applyFont="1">
      <alignment/>
      <protection/>
    </xf>
    <xf numFmtId="184" fontId="2" fillId="0" borderId="0" xfId="15" applyNumberFormat="1" applyFont="1" applyAlignment="1">
      <alignment horizontal="center"/>
    </xf>
    <xf numFmtId="184" fontId="2" fillId="0" borderId="4" xfId="15" applyNumberFormat="1" applyFont="1" applyBorder="1" applyAlignment="1">
      <alignment/>
    </xf>
    <xf numFmtId="184" fontId="2" fillId="0" borderId="5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3" fillId="0" borderId="0" xfId="23" applyFont="1">
      <alignment/>
      <protection/>
    </xf>
    <xf numFmtId="0" fontId="1" fillId="0" borderId="0" xfId="22" applyFont="1" applyAlignment="1">
      <alignment horizontal="left"/>
      <protection/>
    </xf>
    <xf numFmtId="0" fontId="2" fillId="0" borderId="0" xfId="22" applyFont="1">
      <alignment/>
      <protection/>
    </xf>
    <xf numFmtId="0" fontId="2" fillId="0" borderId="0" xfId="22" applyFont="1" applyBorder="1">
      <alignment/>
      <protection/>
    </xf>
    <xf numFmtId="0" fontId="1" fillId="0" borderId="0" xfId="22" applyFont="1" applyBorder="1" applyAlignment="1">
      <alignment horizontal="left"/>
      <protection/>
    </xf>
    <xf numFmtId="0" fontId="6" fillId="0" borderId="0" xfId="22" applyFont="1" applyBorder="1" applyAlignment="1">
      <alignment horizontal="left"/>
      <protection/>
    </xf>
    <xf numFmtId="0" fontId="2" fillId="0" borderId="0" xfId="22" applyFont="1" applyAlignment="1">
      <alignment horizontal="center"/>
      <protection/>
    </xf>
    <xf numFmtId="0" fontId="2" fillId="0" borderId="0" xfId="22" applyFont="1" applyBorder="1" applyAlignment="1">
      <alignment horizontal="center"/>
      <protection/>
    </xf>
    <xf numFmtId="0" fontId="1" fillId="0" borderId="0" xfId="22" applyFont="1" applyBorder="1" applyAlignment="1">
      <alignment horizontal="center"/>
      <protection/>
    </xf>
    <xf numFmtId="0" fontId="1" fillId="0" borderId="0" xfId="22" applyFont="1" applyAlignment="1">
      <alignment horizontal="center"/>
      <protection/>
    </xf>
    <xf numFmtId="184" fontId="1" fillId="0" borderId="1" xfId="15" applyNumberFormat="1" applyFont="1" applyBorder="1" applyAlignment="1">
      <alignment horizontal="center"/>
    </xf>
    <xf numFmtId="0" fontId="1" fillId="0" borderId="1" xfId="22" applyFont="1" applyBorder="1" applyAlignment="1">
      <alignment horizontal="center"/>
      <protection/>
    </xf>
    <xf numFmtId="0" fontId="1" fillId="0" borderId="0" xfId="22" applyFont="1" applyBorder="1" applyAlignment="1" quotePrefix="1">
      <alignment horizontal="center"/>
      <protection/>
    </xf>
    <xf numFmtId="0" fontId="6" fillId="0" borderId="0" xfId="22" applyFont="1">
      <alignment/>
      <protection/>
    </xf>
    <xf numFmtId="37" fontId="2" fillId="0" borderId="0" xfId="22" applyNumberFormat="1" applyFont="1">
      <alignment/>
      <protection/>
    </xf>
    <xf numFmtId="37" fontId="2" fillId="0" borderId="0" xfId="22" applyNumberFormat="1" applyFont="1" applyBorder="1">
      <alignment/>
      <protection/>
    </xf>
    <xf numFmtId="184" fontId="1" fillId="0" borderId="0" xfId="15" applyNumberFormat="1" applyFont="1" applyBorder="1" applyAlignment="1">
      <alignment/>
    </xf>
    <xf numFmtId="3" fontId="2" fillId="0" borderId="0" xfId="15" applyNumberFormat="1" applyFont="1" applyAlignment="1">
      <alignment/>
    </xf>
    <xf numFmtId="37" fontId="2" fillId="0" borderId="0" xfId="15" applyNumberFormat="1" applyFont="1" applyAlignment="1">
      <alignment/>
    </xf>
    <xf numFmtId="37" fontId="2" fillId="0" borderId="2" xfId="15" applyNumberFormat="1" applyFont="1" applyBorder="1" applyAlignment="1">
      <alignment/>
    </xf>
    <xf numFmtId="37" fontId="2" fillId="0" borderId="6" xfId="15" applyNumberFormat="1" applyFont="1" applyBorder="1" applyAlignment="1">
      <alignment/>
    </xf>
    <xf numFmtId="37" fontId="2" fillId="0" borderId="7" xfId="15" applyNumberFormat="1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184" fontId="4" fillId="0" borderId="0" xfId="0" applyNumberFormat="1" applyFont="1" applyAlignment="1">
      <alignment/>
    </xf>
    <xf numFmtId="0" fontId="7" fillId="0" borderId="0" xfId="23" applyFont="1" applyFill="1">
      <alignment/>
      <protection/>
    </xf>
    <xf numFmtId="0" fontId="2" fillId="0" borderId="0" xfId="23" applyFont="1" applyFill="1">
      <alignment/>
      <protection/>
    </xf>
    <xf numFmtId="184" fontId="2" fillId="0" borderId="8" xfId="15" applyNumberFormat="1" applyFont="1" applyBorder="1" applyAlignment="1">
      <alignment vertical="center"/>
    </xf>
    <xf numFmtId="0" fontId="2" fillId="0" borderId="0" xfId="23" applyFont="1" applyAlignment="1">
      <alignment vertical="center"/>
      <protection/>
    </xf>
    <xf numFmtId="184" fontId="2" fillId="0" borderId="6" xfId="15" applyNumberFormat="1" applyFont="1" applyBorder="1" applyAlignment="1">
      <alignment vertical="center"/>
    </xf>
    <xf numFmtId="184" fontId="4" fillId="0" borderId="0" xfId="15" applyNumberFormat="1" applyFont="1" applyAlignment="1">
      <alignment horizontal="right"/>
    </xf>
    <xf numFmtId="184" fontId="2" fillId="0" borderId="0" xfId="23" applyNumberFormat="1" applyFont="1" applyAlignment="1">
      <alignment horizontal="center"/>
      <protection/>
    </xf>
    <xf numFmtId="0" fontId="2" fillId="0" borderId="0" xfId="23" applyFont="1" applyAlignment="1">
      <alignment horizontal="center"/>
      <protection/>
    </xf>
    <xf numFmtId="184" fontId="2" fillId="0" borderId="0" xfId="15" applyNumberFormat="1" applyFont="1" applyBorder="1" applyAlignment="1">
      <alignment/>
    </xf>
    <xf numFmtId="37" fontId="2" fillId="0" borderId="0" xfId="22" applyNumberFormat="1" applyFont="1" applyBorder="1" applyAlignment="1">
      <alignment/>
      <protection/>
    </xf>
    <xf numFmtId="37" fontId="2" fillId="0" borderId="0" xfId="22" applyNumberFormat="1" applyFont="1" applyAlignment="1">
      <alignment/>
      <protection/>
    </xf>
    <xf numFmtId="184" fontId="2" fillId="0" borderId="0" xfId="15" applyNumberFormat="1" applyFont="1" applyAlignment="1">
      <alignment/>
    </xf>
    <xf numFmtId="0" fontId="7" fillId="0" borderId="0" xfId="21" applyFont="1" applyFill="1">
      <alignment/>
      <protection/>
    </xf>
    <xf numFmtId="0" fontId="1" fillId="0" borderId="0" xfId="23" applyFont="1" applyFill="1">
      <alignment/>
      <protection/>
    </xf>
    <xf numFmtId="0" fontId="7" fillId="0" borderId="0" xfId="23" applyFont="1" applyAlignment="1">
      <alignment horizontal="right"/>
      <protection/>
    </xf>
    <xf numFmtId="0" fontId="2" fillId="0" borderId="0" xfId="23" applyFont="1" applyAlignment="1">
      <alignment horizontal="right"/>
      <protection/>
    </xf>
    <xf numFmtId="184" fontId="2" fillId="0" borderId="5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7" fontId="1" fillId="0" borderId="0" xfId="0" applyNumberFormat="1" applyFont="1" applyFill="1" applyAlignment="1">
      <alignment/>
    </xf>
    <xf numFmtId="184" fontId="2" fillId="0" borderId="0" xfId="15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6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 horizontal="right"/>
    </xf>
    <xf numFmtId="184" fontId="2" fillId="0" borderId="0" xfId="15" applyNumberFormat="1" applyFont="1" applyFill="1" applyBorder="1" applyAlignment="1">
      <alignment/>
    </xf>
    <xf numFmtId="184" fontId="1" fillId="0" borderId="0" xfId="15" applyNumberFormat="1" applyFont="1" applyFill="1" applyAlignment="1">
      <alignment/>
    </xf>
    <xf numFmtId="184" fontId="1" fillId="0" borderId="0" xfId="15" applyNumberFormat="1" applyFont="1" applyFill="1" applyAlignment="1">
      <alignment horizontal="center"/>
    </xf>
    <xf numFmtId="184" fontId="1" fillId="0" borderId="1" xfId="15" applyNumberFormat="1" applyFont="1" applyFill="1" applyBorder="1" applyAlignment="1" quotePrefix="1">
      <alignment horizontal="center"/>
    </xf>
    <xf numFmtId="184" fontId="2" fillId="0" borderId="4" xfId="15" applyNumberFormat="1" applyFont="1" applyFill="1" applyBorder="1" applyAlignment="1">
      <alignment/>
    </xf>
    <xf numFmtId="184" fontId="2" fillId="0" borderId="8" xfId="15" applyNumberFormat="1" applyFont="1" applyFill="1" applyBorder="1" applyAlignment="1">
      <alignment vertical="center"/>
    </xf>
    <xf numFmtId="184" fontId="2" fillId="0" borderId="6" xfId="15" applyNumberFormat="1" applyFont="1" applyFill="1" applyBorder="1" applyAlignment="1">
      <alignment vertical="center"/>
    </xf>
    <xf numFmtId="184" fontId="2" fillId="0" borderId="2" xfId="15" applyNumberFormat="1" applyFont="1" applyFill="1" applyBorder="1" applyAlignment="1">
      <alignment/>
    </xf>
    <xf numFmtId="184" fontId="2" fillId="0" borderId="0" xfId="15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11" fillId="0" borderId="0" xfId="23" applyFont="1">
      <alignment/>
      <protection/>
    </xf>
    <xf numFmtId="184" fontId="11" fillId="0" borderId="0" xfId="15" applyNumberFormat="1" applyFont="1" applyAlignment="1">
      <alignment horizontal="center"/>
    </xf>
    <xf numFmtId="184" fontId="11" fillId="0" borderId="0" xfId="15" applyNumberFormat="1" applyFont="1" applyFill="1" applyAlignment="1">
      <alignment horizontal="center"/>
    </xf>
    <xf numFmtId="169" fontId="1" fillId="0" borderId="0" xfId="15" applyNumberFormat="1" applyFont="1" applyBorder="1" applyAlignment="1">
      <alignment/>
    </xf>
    <xf numFmtId="169" fontId="0" fillId="0" borderId="0" xfId="0" applyNumberFormat="1" applyAlignment="1">
      <alignment/>
    </xf>
    <xf numFmtId="169" fontId="2" fillId="0" borderId="2" xfId="15" applyNumberFormat="1" applyFont="1" applyBorder="1" applyAlignment="1">
      <alignment/>
    </xf>
    <xf numFmtId="169" fontId="2" fillId="0" borderId="0" xfId="15" applyNumberFormat="1" applyFont="1" applyBorder="1" applyAlignment="1">
      <alignment/>
    </xf>
    <xf numFmtId="169" fontId="0" fillId="0" borderId="0" xfId="0" applyNumberFormat="1" applyFont="1" applyAlignment="1">
      <alignment/>
    </xf>
    <xf numFmtId="169" fontId="2" fillId="0" borderId="0" xfId="15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169" fontId="1" fillId="0" borderId="2" xfId="15" applyNumberFormat="1" applyFont="1" applyFill="1" applyBorder="1" applyAlignment="1">
      <alignment/>
    </xf>
    <xf numFmtId="169" fontId="2" fillId="0" borderId="0" xfId="15" applyNumberFormat="1" applyFont="1" applyFill="1" applyAlignment="1">
      <alignment/>
    </xf>
    <xf numFmtId="169" fontId="1" fillId="0" borderId="6" xfId="15" applyNumberFormat="1" applyFont="1" applyFill="1" applyBorder="1" applyAlignment="1">
      <alignment vertical="center"/>
    </xf>
    <xf numFmtId="169" fontId="2" fillId="0" borderId="0" xfId="15" applyNumberFormat="1" applyFont="1" applyFill="1" applyBorder="1" applyAlignment="1">
      <alignment horizontal="right"/>
    </xf>
    <xf numFmtId="169" fontId="0" fillId="0" borderId="0" xfId="0" applyNumberFormat="1" applyFill="1" applyAlignment="1">
      <alignment horizontal="right"/>
    </xf>
    <xf numFmtId="37" fontId="2" fillId="0" borderId="0" xfId="22" applyNumberFormat="1" applyFont="1" applyFill="1" applyAlignment="1">
      <alignment/>
      <protection/>
    </xf>
    <xf numFmtId="37" fontId="2" fillId="0" borderId="0" xfId="22" applyNumberFormat="1" applyFont="1" applyFill="1" applyBorder="1" applyAlignment="1">
      <alignment/>
      <protection/>
    </xf>
    <xf numFmtId="171" fontId="2" fillId="0" borderId="0" xfId="15" applyFont="1" applyFill="1" applyAlignment="1">
      <alignment/>
    </xf>
    <xf numFmtId="184" fontId="2" fillId="0" borderId="0" xfId="15" applyNumberFormat="1" applyFont="1" applyFill="1" applyBorder="1" applyAlignment="1">
      <alignment/>
    </xf>
    <xf numFmtId="37" fontId="2" fillId="0" borderId="6" xfId="22" applyNumberFormat="1" applyFont="1" applyFill="1" applyBorder="1" applyAlignment="1">
      <alignment/>
      <protection/>
    </xf>
    <xf numFmtId="37" fontId="2" fillId="0" borderId="0" xfId="0" applyNumberFormat="1" applyFont="1" applyFill="1" applyAlignment="1">
      <alignment/>
    </xf>
    <xf numFmtId="0" fontId="6" fillId="0" borderId="0" xfId="22" applyFont="1" applyFill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Border="1">
      <alignment/>
      <protection/>
    </xf>
    <xf numFmtId="184" fontId="2" fillId="0" borderId="6" xfId="15" applyNumberFormat="1" applyFont="1" applyFill="1" applyBorder="1" applyAlignment="1">
      <alignment/>
    </xf>
    <xf numFmtId="171" fontId="2" fillId="0" borderId="0" xfId="15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71" fontId="2" fillId="0" borderId="0" xfId="15" applyNumberFormat="1" applyFont="1" applyAlignment="1" quotePrefix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" xfId="21"/>
    <cellStyle name="Normal_Conso-Sept 2002" xfId="22"/>
    <cellStyle name="Normal_GA3-02200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28575</xdr:rowOff>
    </xdr:from>
    <xdr:to>
      <xdr:col>12</xdr:col>
      <xdr:colOff>1295400</xdr:colOff>
      <xdr:row>45</xdr:row>
      <xdr:rowOff>95250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23825" y="8753475"/>
          <a:ext cx="8086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(The Condensed Consolidated Income Statement should be read in conjunction with the Annual Financial Report for the year ended 30 November 2005)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152400</xdr:rowOff>
    </xdr:from>
    <xdr:to>
      <xdr:col>8</xdr:col>
      <xdr:colOff>1343025</xdr:colOff>
      <xdr:row>55</xdr:row>
      <xdr:rowOff>76200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9525" y="8858250"/>
          <a:ext cx="7296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1" u="none" baseline="0"/>
            <a:t>(The Condensed Consolidated Balance Sheet should be read in conjunction with the Annual Financial Report for the year ended 30 November 2005)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0</xdr:rowOff>
    </xdr:from>
    <xdr:to>
      <xdr:col>7</xdr:col>
      <xdr:colOff>1095375</xdr:colOff>
      <xdr:row>47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829675"/>
          <a:ext cx="6943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1" u="none" baseline="0"/>
            <a:t>(The Condensed Consolidated Cash Flow Statement should be read in conjunction with the Annual Financial Report for the year ended 30 November 2005)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161925</xdr:rowOff>
    </xdr:from>
    <xdr:to>
      <xdr:col>9</xdr:col>
      <xdr:colOff>561975</xdr:colOff>
      <xdr:row>44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8115300"/>
          <a:ext cx="83534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1" u="none" baseline="0"/>
            <a:t>(The Condensed Consolidated Statement of Changes in Equity should be read in conjunction with the Annual Financial Report for the year ended 30 November 2005)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="75" zoomScaleNormal="75" workbookViewId="0" topLeftCell="A1">
      <selection activeCell="S20" sqref="S20"/>
    </sheetView>
  </sheetViews>
  <sheetFormatPr defaultColWidth="9.00390625" defaultRowHeight="15.75"/>
  <cols>
    <col min="1" max="1" width="1.4921875" style="2" customWidth="1"/>
    <col min="2" max="2" width="3.00390625" style="2" customWidth="1"/>
    <col min="3" max="3" width="9.00390625" style="2" customWidth="1"/>
    <col min="4" max="4" width="6.875" style="2" customWidth="1"/>
    <col min="5" max="5" width="19.625" style="2" customWidth="1"/>
    <col min="6" max="6" width="1.625" style="0" customWidth="1"/>
    <col min="7" max="7" width="12.75390625" style="3" bestFit="1" customWidth="1"/>
    <col min="8" max="8" width="1.625" style="0" customWidth="1"/>
    <col min="9" max="9" width="15.875" style="3" bestFit="1" customWidth="1"/>
    <col min="10" max="10" width="1.625" style="0" customWidth="1"/>
    <col min="11" max="11" width="15.625" style="3" bestFit="1" customWidth="1"/>
    <col min="12" max="12" width="1.625" style="0" customWidth="1"/>
    <col min="13" max="13" width="17.125" style="3" bestFit="1" customWidth="1"/>
    <col min="14" max="14" width="1.875" style="2" customWidth="1"/>
    <col min="15" max="15" width="4.50390625" style="2" customWidth="1"/>
    <col min="16" max="16" width="9.50390625" style="13" bestFit="1" customWidth="1"/>
    <col min="17" max="16384" width="9.00390625" style="2" customWidth="1"/>
  </cols>
  <sheetData>
    <row r="1" ht="15.75">
      <c r="B1" s="1" t="s">
        <v>0</v>
      </c>
    </row>
    <row r="2" ht="15.75">
      <c r="B2" s="4"/>
    </row>
    <row r="3" ht="15.75">
      <c r="B3" s="4" t="s">
        <v>9</v>
      </c>
    </row>
    <row r="4" ht="15.75">
      <c r="B4" s="4" t="s">
        <v>94</v>
      </c>
    </row>
    <row r="5" ht="15.75">
      <c r="B5" s="4"/>
    </row>
    <row r="6" spans="2:14" ht="15.75">
      <c r="B6" s="5"/>
      <c r="C6" s="5"/>
      <c r="D6" s="5"/>
      <c r="E6" s="5"/>
      <c r="G6" s="5"/>
      <c r="I6" s="5"/>
      <c r="K6" s="5"/>
      <c r="M6" s="42" t="s">
        <v>47</v>
      </c>
      <c r="N6" s="5"/>
    </row>
    <row r="7" spans="2:14" ht="15.75">
      <c r="B7" s="5"/>
      <c r="C7" s="5"/>
      <c r="D7" s="5"/>
      <c r="E7" s="5"/>
      <c r="G7" s="6" t="s">
        <v>44</v>
      </c>
      <c r="I7" s="24" t="s">
        <v>47</v>
      </c>
      <c r="K7" s="6" t="s">
        <v>95</v>
      </c>
      <c r="M7" s="6" t="str">
        <f>K7</f>
        <v>3 MONTHS</v>
      </c>
      <c r="N7" s="5"/>
    </row>
    <row r="8" spans="2:14" ht="15.75">
      <c r="B8" s="5"/>
      <c r="C8" s="5"/>
      <c r="D8" s="5"/>
      <c r="E8" s="5"/>
      <c r="G8" s="6" t="s">
        <v>45</v>
      </c>
      <c r="I8" s="24" t="s">
        <v>45</v>
      </c>
      <c r="K8" s="6" t="s">
        <v>48</v>
      </c>
      <c r="M8" s="6" t="s">
        <v>48</v>
      </c>
      <c r="N8" s="5"/>
    </row>
    <row r="9" spans="2:14" ht="15.75">
      <c r="B9" s="5"/>
      <c r="C9" s="5"/>
      <c r="D9" s="5"/>
      <c r="E9" s="5"/>
      <c r="G9" s="6" t="s">
        <v>46</v>
      </c>
      <c r="I9" s="24" t="s">
        <v>30</v>
      </c>
      <c r="K9" s="6" t="s">
        <v>49</v>
      </c>
      <c r="M9" s="6" t="s">
        <v>49</v>
      </c>
      <c r="N9" s="5"/>
    </row>
    <row r="10" spans="1:14" ht="16.5" thickBot="1">
      <c r="A10" s="5"/>
      <c r="B10" s="5"/>
      <c r="C10" s="5"/>
      <c r="D10" s="5"/>
      <c r="E10" s="5"/>
      <c r="G10" s="18" t="s">
        <v>97</v>
      </c>
      <c r="I10" s="25" t="s">
        <v>96</v>
      </c>
      <c r="K10" s="18" t="str">
        <f>G10</f>
        <v>28/02/2006</v>
      </c>
      <c r="M10" s="25" t="str">
        <f>I10</f>
        <v>28/02/2005</v>
      </c>
      <c r="N10" s="5"/>
    </row>
    <row r="11" spans="2:14" ht="15.75">
      <c r="B11" s="5"/>
      <c r="C11" s="5"/>
      <c r="D11" s="5"/>
      <c r="E11" s="5"/>
      <c r="G11" s="12" t="s">
        <v>1</v>
      </c>
      <c r="I11" s="12" t="s">
        <v>1</v>
      </c>
      <c r="K11" s="12" t="s">
        <v>1</v>
      </c>
      <c r="M11" s="12" t="s">
        <v>1</v>
      </c>
      <c r="N11" s="5"/>
    </row>
    <row r="12" spans="2:14" ht="15.75">
      <c r="B12" s="5"/>
      <c r="C12" s="5"/>
      <c r="D12" s="5"/>
      <c r="E12" s="5"/>
      <c r="G12" s="8"/>
      <c r="I12" s="8"/>
      <c r="K12" s="8"/>
      <c r="M12" s="8"/>
      <c r="N12" s="5"/>
    </row>
    <row r="13" spans="2:16" s="4" customFormat="1" ht="15.75">
      <c r="B13" s="9" t="s">
        <v>2</v>
      </c>
      <c r="C13" s="9"/>
      <c r="D13" s="9"/>
      <c r="E13" s="7"/>
      <c r="F13"/>
      <c r="G13" s="94">
        <v>4013</v>
      </c>
      <c r="H13" s="95"/>
      <c r="I13" s="94">
        <v>6230</v>
      </c>
      <c r="J13" s="95"/>
      <c r="K13" s="94">
        <v>4013</v>
      </c>
      <c r="L13" s="95"/>
      <c r="M13" s="94">
        <v>6230</v>
      </c>
      <c r="N13" s="7"/>
      <c r="P13" s="49"/>
    </row>
    <row r="14" spans="2:14" ht="15.75">
      <c r="B14" s="5"/>
      <c r="C14" s="5"/>
      <c r="D14" s="5"/>
      <c r="E14" s="10"/>
      <c r="G14" s="96"/>
      <c r="H14" s="95"/>
      <c r="I14" s="96"/>
      <c r="J14" s="95"/>
      <c r="K14" s="96"/>
      <c r="L14" s="95"/>
      <c r="M14" s="96"/>
      <c r="N14" s="5"/>
    </row>
    <row r="15" spans="2:14" ht="15.75">
      <c r="B15" s="5" t="s">
        <v>3</v>
      </c>
      <c r="C15" s="5"/>
      <c r="D15" s="5"/>
      <c r="E15" s="5"/>
      <c r="G15" s="97">
        <v>-4761</v>
      </c>
      <c r="H15" s="97">
        <f>H19-H17-H13</f>
        <v>0</v>
      </c>
      <c r="I15" s="97">
        <v>-6641</v>
      </c>
      <c r="J15" s="97">
        <f>J19-J17-J13</f>
        <v>0</v>
      </c>
      <c r="K15" s="97">
        <v>-4761</v>
      </c>
      <c r="L15" s="97">
        <f>L19-L17-L13</f>
        <v>0</v>
      </c>
      <c r="M15" s="97">
        <v>-6641</v>
      </c>
      <c r="N15" s="5"/>
    </row>
    <row r="16" spans="2:14" ht="15.75">
      <c r="B16" s="5"/>
      <c r="C16" s="5"/>
      <c r="D16" s="5"/>
      <c r="E16" s="5"/>
      <c r="G16" s="97"/>
      <c r="H16" s="98"/>
      <c r="I16" s="97"/>
      <c r="J16" s="95"/>
      <c r="K16" s="97"/>
      <c r="L16" s="95"/>
      <c r="M16" s="97"/>
      <c r="N16" s="5"/>
    </row>
    <row r="17" spans="2:14" ht="15.75">
      <c r="B17" s="5" t="s">
        <v>4</v>
      </c>
      <c r="C17" s="5"/>
      <c r="D17" s="5"/>
      <c r="E17" s="5"/>
      <c r="G17" s="97">
        <v>116</v>
      </c>
      <c r="H17" s="98"/>
      <c r="I17" s="97">
        <v>329</v>
      </c>
      <c r="J17" s="95"/>
      <c r="K17" s="97">
        <v>116</v>
      </c>
      <c r="L17" s="95"/>
      <c r="M17" s="97">
        <v>329</v>
      </c>
      <c r="N17" s="5"/>
    </row>
    <row r="18" spans="1:15" ht="15.75">
      <c r="A18" s="48"/>
      <c r="B18" s="68"/>
      <c r="C18" s="68"/>
      <c r="D18" s="68"/>
      <c r="E18" s="68"/>
      <c r="F18" s="69"/>
      <c r="G18" s="99"/>
      <c r="H18" s="100"/>
      <c r="I18" s="99"/>
      <c r="J18" s="100"/>
      <c r="K18" s="99"/>
      <c r="L18" s="100"/>
      <c r="M18" s="99"/>
      <c r="N18" s="68"/>
      <c r="O18" s="48"/>
    </row>
    <row r="19" spans="1:16" s="4" customFormat="1" ht="15.75">
      <c r="A19" s="70"/>
      <c r="B19" s="71" t="s">
        <v>90</v>
      </c>
      <c r="C19" s="71"/>
      <c r="D19" s="71"/>
      <c r="E19" s="71"/>
      <c r="F19" s="69"/>
      <c r="G19" s="101">
        <f>SUM(G13:G18)</f>
        <v>-632</v>
      </c>
      <c r="H19" s="100"/>
      <c r="I19" s="101">
        <f>SUM(I13:I18)</f>
        <v>-82</v>
      </c>
      <c r="J19" s="100"/>
      <c r="K19" s="101">
        <f>SUM(K13:K18)</f>
        <v>-632</v>
      </c>
      <c r="L19" s="100"/>
      <c r="M19" s="101">
        <f>SUM(M13:M18)</f>
        <v>-82</v>
      </c>
      <c r="N19" s="72"/>
      <c r="O19" s="73"/>
      <c r="P19" s="50"/>
    </row>
    <row r="20" spans="1:15" ht="15.75">
      <c r="A20" s="48"/>
      <c r="B20" s="68"/>
      <c r="C20" s="68"/>
      <c r="D20" s="68"/>
      <c r="E20" s="68"/>
      <c r="F20" s="69"/>
      <c r="G20" s="99"/>
      <c r="H20" s="100"/>
      <c r="I20" s="99"/>
      <c r="J20" s="100"/>
      <c r="K20" s="99"/>
      <c r="L20" s="100"/>
      <c r="M20" s="99"/>
      <c r="N20" s="68"/>
      <c r="O20" s="48"/>
    </row>
    <row r="21" spans="1:15" ht="15.75">
      <c r="A21" s="48"/>
      <c r="B21" s="68" t="s">
        <v>5</v>
      </c>
      <c r="C21" s="68"/>
      <c r="D21" s="68"/>
      <c r="E21" s="68"/>
      <c r="F21" s="69"/>
      <c r="G21" s="99">
        <v>-289</v>
      </c>
      <c r="H21" s="100"/>
      <c r="I21" s="99">
        <v>-719</v>
      </c>
      <c r="J21" s="100"/>
      <c r="K21" s="99">
        <v>-289</v>
      </c>
      <c r="L21" s="100"/>
      <c r="M21" s="99">
        <v>-719</v>
      </c>
      <c r="N21" s="68"/>
      <c r="O21" s="48"/>
    </row>
    <row r="22" spans="1:15" ht="15.75">
      <c r="A22" s="48"/>
      <c r="B22" s="68"/>
      <c r="C22" s="68"/>
      <c r="D22" s="68"/>
      <c r="E22" s="68"/>
      <c r="F22" s="69"/>
      <c r="G22" s="99"/>
      <c r="H22" s="100"/>
      <c r="I22" s="99"/>
      <c r="J22" s="100"/>
      <c r="K22" s="99"/>
      <c r="L22" s="100"/>
      <c r="M22" s="99"/>
      <c r="N22" s="68"/>
      <c r="O22" s="48"/>
    </row>
    <row r="23" spans="1:15" ht="15.75">
      <c r="A23" s="48"/>
      <c r="B23" s="68" t="s">
        <v>50</v>
      </c>
      <c r="C23" s="68"/>
      <c r="D23" s="68"/>
      <c r="E23" s="68"/>
      <c r="F23" s="69"/>
      <c r="G23" s="102"/>
      <c r="H23" s="100"/>
      <c r="I23" s="102"/>
      <c r="J23" s="100"/>
      <c r="K23" s="102"/>
      <c r="L23" s="100"/>
      <c r="M23" s="102"/>
      <c r="N23" s="74">
        <v>0</v>
      </c>
      <c r="O23" s="48"/>
    </row>
    <row r="24" spans="1:15" ht="15.75">
      <c r="A24" s="48"/>
      <c r="B24" s="68"/>
      <c r="C24" s="68" t="s">
        <v>51</v>
      </c>
      <c r="D24" s="68"/>
      <c r="E24" s="68"/>
      <c r="F24" s="69"/>
      <c r="G24" s="102">
        <v>0</v>
      </c>
      <c r="H24" s="100"/>
      <c r="I24" s="102">
        <v>0</v>
      </c>
      <c r="J24" s="100"/>
      <c r="K24" s="102">
        <v>0</v>
      </c>
      <c r="L24" s="100"/>
      <c r="M24" s="102">
        <v>0</v>
      </c>
      <c r="N24" s="68"/>
      <c r="O24" s="48"/>
    </row>
    <row r="25" spans="1:15" ht="15.75">
      <c r="A25" s="48"/>
      <c r="B25" s="68"/>
      <c r="C25" s="68"/>
      <c r="D25" s="68"/>
      <c r="E25" s="75"/>
      <c r="F25" s="69"/>
      <c r="G25" s="99"/>
      <c r="H25" s="100"/>
      <c r="I25" s="99"/>
      <c r="J25" s="100"/>
      <c r="K25" s="99"/>
      <c r="L25" s="100"/>
      <c r="M25" s="99"/>
      <c r="N25" s="68"/>
      <c r="O25" s="48"/>
    </row>
    <row r="26" spans="1:15" ht="15.75">
      <c r="A26" s="48"/>
      <c r="B26" s="68" t="s">
        <v>52</v>
      </c>
      <c r="C26" s="68"/>
      <c r="D26" s="68"/>
      <c r="E26" s="68"/>
      <c r="F26" s="69"/>
      <c r="G26" s="99">
        <v>0</v>
      </c>
      <c r="H26" s="100"/>
      <c r="I26" s="99">
        <v>0</v>
      </c>
      <c r="J26" s="100"/>
      <c r="K26" s="99">
        <v>0</v>
      </c>
      <c r="L26" s="100"/>
      <c r="M26" s="99">
        <v>0</v>
      </c>
      <c r="N26" s="68"/>
      <c r="O26" s="48"/>
    </row>
    <row r="27" spans="1:15" ht="15.75">
      <c r="A27" s="48"/>
      <c r="B27" s="76"/>
      <c r="C27" s="76"/>
      <c r="D27" s="76"/>
      <c r="E27" s="68"/>
      <c r="F27" s="69"/>
      <c r="G27" s="99"/>
      <c r="H27" s="100"/>
      <c r="I27" s="99"/>
      <c r="J27" s="100"/>
      <c r="K27" s="99"/>
      <c r="L27" s="100"/>
      <c r="M27" s="99"/>
      <c r="N27" s="68"/>
      <c r="O27" s="48"/>
    </row>
    <row r="28" spans="1:16" s="4" customFormat="1" ht="15.75">
      <c r="A28" s="70"/>
      <c r="B28" s="77" t="str">
        <f>IF(SUM(G28:M28)&gt;=0,"Profit Before Tax","Loss Before Tax")</f>
        <v>Loss Before Tax</v>
      </c>
      <c r="C28" s="77"/>
      <c r="D28" s="77"/>
      <c r="E28" s="77"/>
      <c r="F28" s="69"/>
      <c r="G28" s="101">
        <f>SUM(G19:G27)</f>
        <v>-921</v>
      </c>
      <c r="H28" s="100"/>
      <c r="I28" s="101">
        <f>SUM(I19:I27)</f>
        <v>-801</v>
      </c>
      <c r="J28" s="100"/>
      <c r="K28" s="101">
        <f>SUM(K19:K27)</f>
        <v>-921</v>
      </c>
      <c r="L28" s="100"/>
      <c r="M28" s="101">
        <f>SUM(M19:M26)</f>
        <v>-801</v>
      </c>
      <c r="N28" s="72"/>
      <c r="O28" s="70"/>
      <c r="P28" s="50"/>
    </row>
    <row r="29" spans="1:15" ht="15.75">
      <c r="A29" s="48"/>
      <c r="B29" s="68"/>
      <c r="C29" s="68"/>
      <c r="D29" s="68"/>
      <c r="E29" s="68"/>
      <c r="F29" s="69"/>
      <c r="G29" s="99"/>
      <c r="H29" s="100"/>
      <c r="I29" s="99"/>
      <c r="J29" s="100"/>
      <c r="K29" s="99"/>
      <c r="L29" s="100"/>
      <c r="M29" s="99"/>
      <c r="N29" s="68"/>
      <c r="O29" s="48"/>
    </row>
    <row r="30" spans="1:15" ht="15.75">
      <c r="A30" s="48"/>
      <c r="B30" s="68" t="s">
        <v>6</v>
      </c>
      <c r="C30" s="68"/>
      <c r="D30" s="68"/>
      <c r="E30" s="68"/>
      <c r="F30" s="69"/>
      <c r="G30" s="99">
        <v>0</v>
      </c>
      <c r="H30" s="100"/>
      <c r="I30" s="102">
        <v>0</v>
      </c>
      <c r="J30" s="100"/>
      <c r="K30" s="99">
        <v>0</v>
      </c>
      <c r="L30" s="100"/>
      <c r="M30" s="102">
        <v>0</v>
      </c>
      <c r="N30" s="68"/>
      <c r="O30" s="48"/>
    </row>
    <row r="31" spans="1:15" ht="15.75">
      <c r="A31" s="48"/>
      <c r="B31" s="68"/>
      <c r="C31" s="68"/>
      <c r="D31" s="68"/>
      <c r="E31" s="68"/>
      <c r="F31" s="69"/>
      <c r="G31" s="99"/>
      <c r="H31" s="100"/>
      <c r="I31" s="99"/>
      <c r="J31" s="100"/>
      <c r="K31" s="99"/>
      <c r="L31" s="100"/>
      <c r="M31" s="99"/>
      <c r="N31" s="68"/>
      <c r="O31" s="48"/>
    </row>
    <row r="32" spans="1:16" s="4" customFormat="1" ht="15.75">
      <c r="A32" s="70"/>
      <c r="B32" s="77" t="str">
        <f>IF(SUM(G32:M32)&gt;=0,"Profit After Tax","Loss After Tax")</f>
        <v>Loss After Tax</v>
      </c>
      <c r="C32" s="71"/>
      <c r="D32" s="71"/>
      <c r="E32" s="71"/>
      <c r="F32" s="69"/>
      <c r="G32" s="101">
        <f>SUM(G28:G31)</f>
        <v>-921</v>
      </c>
      <c r="H32" s="100"/>
      <c r="I32" s="101">
        <f>SUM(I28:I31)</f>
        <v>-801</v>
      </c>
      <c r="J32" s="100"/>
      <c r="K32" s="101">
        <f>SUM(K28:K31)</f>
        <v>-921</v>
      </c>
      <c r="L32" s="100"/>
      <c r="M32" s="101">
        <f>SUM(M28:M31)</f>
        <v>-801</v>
      </c>
      <c r="N32" s="72"/>
      <c r="O32" s="70"/>
      <c r="P32" s="49"/>
    </row>
    <row r="33" spans="1:15" ht="15.75">
      <c r="A33" s="48"/>
      <c r="B33" s="68"/>
      <c r="C33" s="68"/>
      <c r="D33" s="68"/>
      <c r="E33" s="68"/>
      <c r="F33" s="69"/>
      <c r="G33" s="99"/>
      <c r="H33" s="100"/>
      <c r="I33" s="99"/>
      <c r="J33" s="100"/>
      <c r="K33" s="99"/>
      <c r="L33" s="100"/>
      <c r="M33" s="99"/>
      <c r="N33" s="68"/>
      <c r="O33" s="48"/>
    </row>
    <row r="34" spans="1:15" ht="15.75">
      <c r="A34" s="48"/>
      <c r="B34" s="68" t="s">
        <v>7</v>
      </c>
      <c r="C34" s="68"/>
      <c r="D34" s="68"/>
      <c r="E34" s="68"/>
      <c r="F34" s="69"/>
      <c r="G34" s="99">
        <v>0</v>
      </c>
      <c r="H34" s="100"/>
      <c r="I34" s="99">
        <v>33</v>
      </c>
      <c r="J34" s="100"/>
      <c r="K34" s="99">
        <v>0</v>
      </c>
      <c r="L34" s="100"/>
      <c r="M34" s="99">
        <v>33</v>
      </c>
      <c r="N34" s="68"/>
      <c r="O34" s="48"/>
    </row>
    <row r="35" spans="1:15" ht="15.75">
      <c r="A35" s="48"/>
      <c r="B35" s="68"/>
      <c r="C35" s="68"/>
      <c r="D35" s="68"/>
      <c r="E35" s="68"/>
      <c r="F35" s="69"/>
      <c r="G35" s="99"/>
      <c r="H35" s="100"/>
      <c r="I35" s="99"/>
      <c r="J35" s="100"/>
      <c r="K35" s="99"/>
      <c r="L35" s="100"/>
      <c r="M35" s="99"/>
      <c r="N35" s="68"/>
      <c r="O35" s="48"/>
    </row>
    <row r="36" spans="1:15" ht="24" customHeight="1" thickBot="1">
      <c r="A36" s="48"/>
      <c r="B36" s="78" t="s">
        <v>91</v>
      </c>
      <c r="C36" s="78"/>
      <c r="D36" s="78"/>
      <c r="E36" s="78"/>
      <c r="F36" s="69"/>
      <c r="G36" s="103">
        <f>SUM(G32:G35)</f>
        <v>-921</v>
      </c>
      <c r="H36" s="100"/>
      <c r="I36" s="103">
        <f>SUM(I32:I35)</f>
        <v>-768</v>
      </c>
      <c r="J36" s="100"/>
      <c r="K36" s="103">
        <f>SUM(K32:K35)</f>
        <v>-921</v>
      </c>
      <c r="L36" s="100"/>
      <c r="M36" s="103">
        <f>SUM(M32:M35)</f>
        <v>-768</v>
      </c>
      <c r="N36" s="68"/>
      <c r="O36" s="48"/>
    </row>
    <row r="37" spans="1:15" ht="16.5" thickTop="1">
      <c r="A37" s="48"/>
      <c r="B37" s="68"/>
      <c r="C37" s="68"/>
      <c r="D37" s="68"/>
      <c r="E37" s="68"/>
      <c r="F37" s="69"/>
      <c r="G37" s="99"/>
      <c r="H37" s="100"/>
      <c r="I37" s="99"/>
      <c r="J37" s="100"/>
      <c r="K37" s="99"/>
      <c r="L37" s="100"/>
      <c r="M37" s="99"/>
      <c r="N37" s="68"/>
      <c r="O37" s="48"/>
    </row>
    <row r="38" spans="1:15" ht="15.75">
      <c r="A38" s="48"/>
      <c r="B38" s="68" t="s">
        <v>53</v>
      </c>
      <c r="C38" s="68"/>
      <c r="D38" s="68"/>
      <c r="E38" s="79" t="s">
        <v>55</v>
      </c>
      <c r="F38" s="69"/>
      <c r="G38" s="116">
        <v>-2.16</v>
      </c>
      <c r="H38" s="117"/>
      <c r="I38" s="116">
        <v>-4.72</v>
      </c>
      <c r="J38" s="117"/>
      <c r="K38" s="116">
        <v>-2.16</v>
      </c>
      <c r="L38" s="117"/>
      <c r="M38" s="116">
        <v>-4.72</v>
      </c>
      <c r="N38" s="68"/>
      <c r="O38" s="48"/>
    </row>
    <row r="39" spans="1:15" ht="15.75">
      <c r="A39" s="48"/>
      <c r="B39" s="68"/>
      <c r="C39" s="68"/>
      <c r="D39" s="68"/>
      <c r="E39" s="68"/>
      <c r="F39" s="69"/>
      <c r="G39" s="116"/>
      <c r="H39" s="117"/>
      <c r="I39" s="116"/>
      <c r="J39" s="117"/>
      <c r="K39" s="116"/>
      <c r="L39" s="117"/>
      <c r="M39" s="116"/>
      <c r="N39" s="68"/>
      <c r="O39" s="48"/>
    </row>
    <row r="40" spans="1:15" ht="15.75">
      <c r="A40" s="48"/>
      <c r="B40" s="68"/>
      <c r="C40" s="80"/>
      <c r="D40" s="68"/>
      <c r="E40" s="79" t="s">
        <v>54</v>
      </c>
      <c r="F40" s="69"/>
      <c r="G40" s="104" t="s">
        <v>72</v>
      </c>
      <c r="H40" s="105"/>
      <c r="I40" s="104" t="s">
        <v>72</v>
      </c>
      <c r="J40" s="105"/>
      <c r="K40" s="104" t="s">
        <v>72</v>
      </c>
      <c r="L40" s="105"/>
      <c r="M40" s="104" t="s">
        <v>72</v>
      </c>
      <c r="N40" s="68"/>
      <c r="O40" s="48"/>
    </row>
    <row r="41" spans="1:15" ht="15.75">
      <c r="A41" s="48"/>
      <c r="B41" s="68"/>
      <c r="C41" s="68"/>
      <c r="D41" s="68"/>
      <c r="E41" s="68"/>
      <c r="F41" s="69"/>
      <c r="G41" s="81"/>
      <c r="H41" s="69"/>
      <c r="I41" s="81"/>
      <c r="J41" s="69"/>
      <c r="K41" s="81"/>
      <c r="L41" s="69"/>
      <c r="M41" s="81"/>
      <c r="N41" s="81"/>
      <c r="O41" s="48"/>
    </row>
    <row r="42" spans="1:15" ht="15.75">
      <c r="A42" s="48"/>
      <c r="B42" s="68"/>
      <c r="C42" s="68"/>
      <c r="D42" s="68"/>
      <c r="E42" s="68"/>
      <c r="F42" s="69"/>
      <c r="G42" s="81"/>
      <c r="H42" s="69"/>
      <c r="I42" s="81"/>
      <c r="J42" s="69"/>
      <c r="K42" s="81"/>
      <c r="L42" s="69"/>
      <c r="M42" s="81"/>
      <c r="N42" s="81"/>
      <c r="O42" s="48"/>
    </row>
  </sheetData>
  <printOptions/>
  <pageMargins left="0.5" right="0.25" top="1.25" bottom="0.5" header="0.5" footer="0.5"/>
  <pageSetup fitToHeight="1" fitToWidth="1" horizontalDpi="360" verticalDpi="36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zoomScale="75" zoomScaleNormal="75" workbookViewId="0" topLeftCell="A42">
      <selection activeCell="I62" sqref="I62"/>
    </sheetView>
  </sheetViews>
  <sheetFormatPr defaultColWidth="9.00390625" defaultRowHeight="13.5" customHeight="1"/>
  <cols>
    <col min="1" max="2" width="2.75390625" style="15" customWidth="1"/>
    <col min="3" max="3" width="9.00390625" style="15" customWidth="1"/>
    <col min="4" max="4" width="29.50390625" style="15" customWidth="1"/>
    <col min="5" max="5" width="6.75390625" style="15" customWidth="1"/>
    <col min="6" max="6" width="5.625" style="15" customWidth="1"/>
    <col min="7" max="7" width="17.625" style="3" customWidth="1"/>
    <col min="8" max="8" width="4.25390625" style="15" customWidth="1"/>
    <col min="9" max="9" width="17.625" style="74" customWidth="1"/>
    <col min="10" max="10" width="2.25390625" style="15" customWidth="1"/>
    <col min="11" max="11" width="17.625" style="15" customWidth="1"/>
    <col min="12" max="12" width="1.25" style="15" customWidth="1"/>
    <col min="13" max="13" width="20.50390625" style="15" customWidth="1"/>
    <col min="14" max="16384" width="9.00390625" style="15" customWidth="1"/>
  </cols>
  <sheetData>
    <row r="1" spans="1:9" s="14" customFormat="1" ht="13.5" customHeight="1">
      <c r="A1" s="14" t="str">
        <f>'Inc Statement'!B1</f>
        <v>SYARIKAT KAYU WANGI BERHAD  (64915-T)</v>
      </c>
      <c r="B1" s="15"/>
      <c r="C1" s="15"/>
      <c r="D1" s="15"/>
      <c r="E1" s="15"/>
      <c r="F1" s="15"/>
      <c r="G1" s="3"/>
      <c r="H1" s="15"/>
      <c r="I1" s="74"/>
    </row>
    <row r="2" spans="2:9" s="14" customFormat="1" ht="8.25" customHeight="1">
      <c r="B2" s="15"/>
      <c r="C2" s="15"/>
      <c r="D2" s="15"/>
      <c r="E2" s="15"/>
      <c r="F2" s="15"/>
      <c r="G2" s="3"/>
      <c r="H2" s="15"/>
      <c r="I2" s="74"/>
    </row>
    <row r="3" spans="1:9" s="14" customFormat="1" ht="13.5" customHeight="1">
      <c r="A3" s="4" t="s">
        <v>25</v>
      </c>
      <c r="B3" s="15"/>
      <c r="C3" s="15"/>
      <c r="D3" s="15"/>
      <c r="E3" s="15"/>
      <c r="F3" s="15"/>
      <c r="G3" s="3"/>
      <c r="H3" s="15"/>
      <c r="I3" s="64"/>
    </row>
    <row r="4" spans="1:9" s="14" customFormat="1" ht="13.5" customHeight="1">
      <c r="A4" s="4" t="s">
        <v>98</v>
      </c>
      <c r="G4" s="16"/>
      <c r="I4" s="82"/>
    </row>
    <row r="5" spans="7:11" s="14" customFormat="1" ht="13.5" customHeight="1">
      <c r="G5" s="17" t="s">
        <v>93</v>
      </c>
      <c r="I5" s="83" t="s">
        <v>78</v>
      </c>
      <c r="K5" s="56"/>
    </row>
    <row r="6" spans="7:9" s="14" customFormat="1" ht="13.5" customHeight="1">
      <c r="G6" s="17" t="s">
        <v>60</v>
      </c>
      <c r="I6" s="83" t="s">
        <v>61</v>
      </c>
    </row>
    <row r="7" spans="7:9" s="14" customFormat="1" ht="13.5" customHeight="1">
      <c r="G7" s="18" t="str">
        <f>'Inc Statement'!K10</f>
        <v>28/02/2006</v>
      </c>
      <c r="I7" s="84" t="s">
        <v>88</v>
      </c>
    </row>
    <row r="8" spans="7:9" s="14" customFormat="1" ht="13.5" customHeight="1">
      <c r="G8" s="17" t="s">
        <v>10</v>
      </c>
      <c r="I8" s="83" t="s">
        <v>10</v>
      </c>
    </row>
    <row r="9" ht="15" customHeight="1">
      <c r="I9" s="83"/>
    </row>
    <row r="10" spans="1:9" ht="13.5" customHeight="1">
      <c r="A10" s="14" t="s">
        <v>11</v>
      </c>
      <c r="D10" s="14"/>
      <c r="E10" s="14"/>
      <c r="G10" s="3">
        <v>28724</v>
      </c>
      <c r="I10" s="74">
        <v>28779</v>
      </c>
    </row>
    <row r="11" spans="1:9" ht="13.5" customHeight="1">
      <c r="A11" s="14" t="s">
        <v>12</v>
      </c>
      <c r="G11" s="3">
        <v>450</v>
      </c>
      <c r="I11" s="74">
        <v>450</v>
      </c>
    </row>
    <row r="12" spans="1:9" ht="13.5" customHeight="1">
      <c r="A12" s="14" t="s">
        <v>28</v>
      </c>
      <c r="G12" s="3">
        <v>764</v>
      </c>
      <c r="I12" s="74">
        <v>764</v>
      </c>
    </row>
    <row r="13" spans="1:9" ht="13.5" customHeight="1">
      <c r="A13" s="64" t="s">
        <v>86</v>
      </c>
      <c r="B13" s="52"/>
      <c r="C13" s="52"/>
      <c r="D13" s="52"/>
      <c r="E13" s="52"/>
      <c r="G13" s="3">
        <v>30170</v>
      </c>
      <c r="I13" s="74">
        <v>30235</v>
      </c>
    </row>
    <row r="14" spans="1:9" ht="13.5" customHeight="1">
      <c r="A14" s="14" t="s">
        <v>13</v>
      </c>
      <c r="G14" s="3">
        <v>0</v>
      </c>
      <c r="I14" s="74">
        <v>0</v>
      </c>
    </row>
    <row r="15" ht="8.25" customHeight="1"/>
    <row r="16" spans="1:9" ht="13.5" customHeight="1">
      <c r="A16" s="14" t="s">
        <v>75</v>
      </c>
      <c r="G16" s="22"/>
      <c r="I16" s="85"/>
    </row>
    <row r="17" spans="1:9" ht="13.5" customHeight="1">
      <c r="A17" s="65" t="s">
        <v>8</v>
      </c>
      <c r="B17" s="19" t="s">
        <v>14</v>
      </c>
      <c r="G17" s="23">
        <v>4323</v>
      </c>
      <c r="I17" s="67">
        <v>3526</v>
      </c>
    </row>
    <row r="18" spans="1:9" ht="13.5" customHeight="1">
      <c r="A18" s="65" t="s">
        <v>8</v>
      </c>
      <c r="B18" s="19" t="s">
        <v>87</v>
      </c>
      <c r="G18" s="23">
        <v>4009</v>
      </c>
      <c r="I18" s="67">
        <v>3765</v>
      </c>
    </row>
    <row r="19" spans="1:11" ht="13.5" customHeight="1">
      <c r="A19" s="65" t="s">
        <v>8</v>
      </c>
      <c r="B19" s="19" t="s">
        <v>15</v>
      </c>
      <c r="G19" s="23">
        <v>3479</v>
      </c>
      <c r="I19" s="67">
        <v>2959</v>
      </c>
      <c r="K19" s="57"/>
    </row>
    <row r="20" spans="1:11" ht="13.5" customHeight="1">
      <c r="A20" s="65" t="s">
        <v>8</v>
      </c>
      <c r="B20" s="19" t="s">
        <v>16</v>
      </c>
      <c r="G20" s="23">
        <v>2537</v>
      </c>
      <c r="I20" s="67">
        <v>2347</v>
      </c>
      <c r="K20" s="57"/>
    </row>
    <row r="21" spans="1:11" ht="13.5" customHeight="1">
      <c r="A21" s="65" t="s">
        <v>8</v>
      </c>
      <c r="B21" s="19" t="s">
        <v>71</v>
      </c>
      <c r="G21" s="23">
        <v>190</v>
      </c>
      <c r="I21" s="67">
        <v>190</v>
      </c>
      <c r="K21" s="58"/>
    </row>
    <row r="22" spans="1:11" ht="13.5" customHeight="1">
      <c r="A22" s="65" t="s">
        <v>8</v>
      </c>
      <c r="B22" s="19" t="s">
        <v>85</v>
      </c>
      <c r="G22" s="23">
        <v>6417</v>
      </c>
      <c r="I22" s="67">
        <v>7625</v>
      </c>
      <c r="K22" s="58"/>
    </row>
    <row r="23" spans="1:11" ht="13.5" customHeight="1">
      <c r="A23" s="51"/>
      <c r="B23" s="51"/>
      <c r="C23" s="52"/>
      <c r="D23" s="52"/>
      <c r="E23" s="52"/>
      <c r="G23" s="23"/>
      <c r="I23" s="67"/>
      <c r="K23" s="57"/>
    </row>
    <row r="24" spans="7:11" ht="13.5" customHeight="1">
      <c r="G24" s="22">
        <f>SUM(G17:G23)</f>
        <v>20955</v>
      </c>
      <c r="I24" s="85">
        <f>SUM(I17:I23)</f>
        <v>20412</v>
      </c>
      <c r="K24" s="57"/>
    </row>
    <row r="25" spans="1:9" ht="13.5" customHeight="1">
      <c r="A25" s="14" t="s">
        <v>76</v>
      </c>
      <c r="G25" s="23"/>
      <c r="I25" s="67"/>
    </row>
    <row r="26" spans="1:11" ht="13.5" customHeight="1">
      <c r="A26" s="65" t="s">
        <v>8</v>
      </c>
      <c r="B26" s="19" t="s">
        <v>17</v>
      </c>
      <c r="C26" s="19"/>
      <c r="G26" s="23">
        <v>1302</v>
      </c>
      <c r="I26" s="67">
        <v>1064</v>
      </c>
      <c r="K26" s="20"/>
    </row>
    <row r="27" spans="1:9" ht="13.5" customHeight="1">
      <c r="A27" s="65" t="s">
        <v>8</v>
      </c>
      <c r="B27" s="19" t="s">
        <v>18</v>
      </c>
      <c r="C27" s="19"/>
      <c r="G27" s="23">
        <v>7561</v>
      </c>
      <c r="I27" s="67">
        <v>7313</v>
      </c>
    </row>
    <row r="28" spans="1:11" ht="13.5" customHeight="1">
      <c r="A28" s="65" t="s">
        <v>8</v>
      </c>
      <c r="B28" s="19" t="s">
        <v>19</v>
      </c>
      <c r="C28" s="19"/>
      <c r="G28" s="23">
        <v>17043</v>
      </c>
      <c r="I28" s="67">
        <v>15379</v>
      </c>
      <c r="K28" s="20"/>
    </row>
    <row r="29" spans="2:9" ht="13.5" customHeight="1">
      <c r="B29" s="51"/>
      <c r="C29" s="52"/>
      <c r="D29" s="52"/>
      <c r="E29" s="52"/>
      <c r="G29" s="23"/>
      <c r="I29" s="67"/>
    </row>
    <row r="30" spans="7:9" ht="18.75" customHeight="1">
      <c r="G30" s="53">
        <f>SUM(G26:G28)</f>
        <v>25906</v>
      </c>
      <c r="H30" s="54"/>
      <c r="I30" s="86">
        <f>SUM(I26:I28)</f>
        <v>23756</v>
      </c>
    </row>
    <row r="31" spans="7:9" ht="7.5" customHeight="1">
      <c r="G31" s="8"/>
      <c r="I31" s="81"/>
    </row>
    <row r="32" spans="1:9" ht="13.5" customHeight="1">
      <c r="A32" s="14" t="str">
        <f>IF(G32&gt;0,"Net current assets","Net current liabilities")</f>
        <v>Net current liabilities</v>
      </c>
      <c r="G32" s="3">
        <f>G24-G30</f>
        <v>-4951</v>
      </c>
      <c r="I32" s="74">
        <f>I24-I30</f>
        <v>-3344</v>
      </c>
    </row>
    <row r="33" ht="8.25" customHeight="1"/>
    <row r="34" spans="7:9" ht="18.75" customHeight="1" thickBot="1">
      <c r="G34" s="55">
        <f>SUM(G32:G33,G10:G14)</f>
        <v>55157</v>
      </c>
      <c r="H34" s="54"/>
      <c r="I34" s="87">
        <f>SUM(I32:I33,I10:I14)</f>
        <v>56884</v>
      </c>
    </row>
    <row r="35" ht="7.5" customHeight="1" thickTop="1"/>
    <row r="36" spans="1:5" ht="13.5" customHeight="1">
      <c r="A36" s="7" t="s">
        <v>56</v>
      </c>
      <c r="B36" s="5"/>
      <c r="C36" s="5"/>
      <c r="D36" s="5"/>
      <c r="E36" s="5"/>
    </row>
    <row r="37" spans="1:5" ht="13.5" customHeight="1">
      <c r="A37" s="7" t="s">
        <v>57</v>
      </c>
      <c r="B37" s="5"/>
      <c r="C37" s="5"/>
      <c r="D37" s="5"/>
      <c r="E37" s="5"/>
    </row>
    <row r="38" spans="2:9" ht="13.5" customHeight="1">
      <c r="B38" s="15" t="s">
        <v>21</v>
      </c>
      <c r="G38" s="3">
        <v>42553</v>
      </c>
      <c r="I38" s="74">
        <v>42553</v>
      </c>
    </row>
    <row r="39" ht="13.5" customHeight="1">
      <c r="B39" s="15" t="s">
        <v>27</v>
      </c>
    </row>
    <row r="40" spans="2:9" ht="13.5" customHeight="1">
      <c r="B40" s="65" t="s">
        <v>8</v>
      </c>
      <c r="C40" s="19" t="s">
        <v>22</v>
      </c>
      <c r="G40" s="3">
        <v>9</v>
      </c>
      <c r="I40" s="74">
        <v>9</v>
      </c>
    </row>
    <row r="41" spans="2:11" ht="13.5" customHeight="1">
      <c r="B41" s="65" t="s">
        <v>8</v>
      </c>
      <c r="C41" s="63" t="s">
        <v>23</v>
      </c>
      <c r="D41" s="52"/>
      <c r="E41" s="52"/>
      <c r="G41" s="3">
        <v>11597</v>
      </c>
      <c r="I41" s="74">
        <v>11597</v>
      </c>
      <c r="K41" s="20"/>
    </row>
    <row r="42" spans="2:11" ht="13.5" customHeight="1">
      <c r="B42" s="65" t="s">
        <v>8</v>
      </c>
      <c r="C42" s="19" t="s">
        <v>79</v>
      </c>
      <c r="G42" s="3">
        <v>-47891</v>
      </c>
      <c r="I42" s="74">
        <v>-46970</v>
      </c>
      <c r="K42" s="20"/>
    </row>
    <row r="43" spans="1:9" ht="18" customHeight="1">
      <c r="A43" s="14" t="s">
        <v>20</v>
      </c>
      <c r="D43" s="20"/>
      <c r="E43" s="20"/>
      <c r="G43" s="11">
        <f>SUM(G38:G42)</f>
        <v>6268</v>
      </c>
      <c r="I43" s="88">
        <f>SUM(I38:I42)</f>
        <v>7189</v>
      </c>
    </row>
    <row r="44" ht="9" customHeight="1"/>
    <row r="45" spans="1:9" ht="13.5" customHeight="1">
      <c r="A45" s="7" t="s">
        <v>58</v>
      </c>
      <c r="G45" s="3">
        <v>19</v>
      </c>
      <c r="I45" s="74">
        <v>19</v>
      </c>
    </row>
    <row r="46" ht="13.5" customHeight="1">
      <c r="A46" s="14" t="s">
        <v>77</v>
      </c>
    </row>
    <row r="47" spans="1:11" ht="13.5" customHeight="1">
      <c r="A47" s="66" t="s">
        <v>8</v>
      </c>
      <c r="B47" s="19" t="s">
        <v>26</v>
      </c>
      <c r="G47" s="3">
        <v>48278</v>
      </c>
      <c r="I47" s="74">
        <v>49084</v>
      </c>
      <c r="K47" s="20"/>
    </row>
    <row r="48" spans="1:9" ht="13.5" customHeight="1">
      <c r="A48" s="66" t="s">
        <v>8</v>
      </c>
      <c r="B48" s="19" t="s">
        <v>24</v>
      </c>
      <c r="G48" s="3">
        <v>592</v>
      </c>
      <c r="I48" s="74">
        <v>592</v>
      </c>
    </row>
    <row r="49" spans="7:11" ht="18.75" customHeight="1" thickBot="1">
      <c r="G49" s="55">
        <f>SUM(G45:G48,G43)</f>
        <v>55157</v>
      </c>
      <c r="H49" s="54"/>
      <c r="I49" s="87">
        <f>SUM(I45:I48,I43)</f>
        <v>56884</v>
      </c>
      <c r="K49" s="20"/>
    </row>
    <row r="50" ht="7.5" customHeight="1" thickTop="1"/>
    <row r="52" spans="1:9" ht="13.5" customHeight="1">
      <c r="A52" s="15" t="s">
        <v>89</v>
      </c>
      <c r="G52" s="118">
        <f>(G43+G45)/G38</f>
        <v>0.14774516485324185</v>
      </c>
      <c r="H52" s="118"/>
      <c r="I52" s="118">
        <f>(I43+I45)/I38</f>
        <v>0.1693887622494301</v>
      </c>
    </row>
    <row r="60" s="26" customFormat="1" ht="13.5" customHeight="1"/>
    <row r="61" spans="7:9" ht="13.5" customHeight="1">
      <c r="G61" s="21"/>
      <c r="I61" s="89"/>
    </row>
    <row r="62" spans="6:9" ht="13.5" customHeight="1">
      <c r="F62" s="91"/>
      <c r="G62" s="92"/>
      <c r="H62" s="91"/>
      <c r="I62" s="93"/>
    </row>
    <row r="63" spans="7:9" ht="13.5" customHeight="1">
      <c r="G63" s="21"/>
      <c r="I63" s="89"/>
    </row>
    <row r="65" spans="7:9" ht="13.5" customHeight="1">
      <c r="G65" s="21"/>
      <c r="I65" s="89"/>
    </row>
  </sheetData>
  <printOptions horizontalCentered="1"/>
  <pageMargins left="0.5" right="0" top="0.9" bottom="0.4" header="0.5" footer="0"/>
  <pageSetup horizontalDpi="360" verticalDpi="36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="75" zoomScaleNormal="75" workbookViewId="0" topLeftCell="A19">
      <selection activeCell="L40" sqref="L40"/>
    </sheetView>
  </sheetViews>
  <sheetFormatPr defaultColWidth="9.00390625" defaultRowHeight="15.75"/>
  <cols>
    <col min="1" max="1" width="3.50390625" style="2" customWidth="1"/>
    <col min="2" max="3" width="9.00390625" style="2" customWidth="1"/>
    <col min="4" max="4" width="31.50390625" style="2" customWidth="1"/>
    <col min="5" max="5" width="3.375" style="2" customWidth="1"/>
    <col min="6" max="6" width="16.125" style="3" customWidth="1"/>
    <col min="7" max="7" width="4.625" style="2" customWidth="1"/>
    <col min="8" max="8" width="16.125" style="3" customWidth="1"/>
    <col min="9" max="9" width="2.125" style="2" customWidth="1"/>
    <col min="10" max="11" width="9.00390625" style="48" customWidth="1"/>
    <col min="12" max="16384" width="9.00390625" style="2" customWidth="1"/>
  </cols>
  <sheetData>
    <row r="1" ht="15.75">
      <c r="A1" s="4" t="str">
        <f>'BS'!A1</f>
        <v>SYARIKAT KAYU WANGI BERHAD  (64915-T)</v>
      </c>
    </row>
    <row r="2" ht="15.75">
      <c r="A2" s="4"/>
    </row>
    <row r="3" ht="15.75">
      <c r="A3" s="4" t="s">
        <v>29</v>
      </c>
    </row>
    <row r="4" ht="15.75">
      <c r="A4" s="4" t="str">
        <f>'Inc Statement'!B4</f>
        <v>FOR THE  PERIOD ENDED 28 FEBRUARY 2006</v>
      </c>
    </row>
    <row r="6" spans="1:8" ht="15.75">
      <c r="A6" s="5"/>
      <c r="B6" s="5"/>
      <c r="C6" s="5"/>
      <c r="D6" s="5"/>
      <c r="E6" s="5"/>
      <c r="F6" s="6" t="str">
        <f>'Inc Statement'!K7</f>
        <v>3 MONTHS</v>
      </c>
      <c r="G6" s="24"/>
      <c r="H6" s="6" t="str">
        <f>'Inc Statement'!M7</f>
        <v>3 MONTHS</v>
      </c>
    </row>
    <row r="7" spans="1:8" ht="15.75">
      <c r="A7" s="5"/>
      <c r="B7" s="5"/>
      <c r="C7" s="5"/>
      <c r="D7" s="5"/>
      <c r="E7" s="5"/>
      <c r="F7" s="6" t="s">
        <v>30</v>
      </c>
      <c r="G7" s="24"/>
      <c r="H7" s="6" t="s">
        <v>30</v>
      </c>
    </row>
    <row r="8" spans="1:8" ht="15.75">
      <c r="A8" s="5"/>
      <c r="B8" s="5"/>
      <c r="C8" s="5"/>
      <c r="D8" s="5"/>
      <c r="E8" s="5"/>
      <c r="F8" s="18" t="str">
        <f>'BS'!G7</f>
        <v>28/02/2006</v>
      </c>
      <c r="G8" s="24"/>
      <c r="H8" s="18" t="str">
        <f>'Inc Statement'!M10</f>
        <v>28/02/2005</v>
      </c>
    </row>
    <row r="9" spans="1:8" ht="15.75">
      <c r="A9" s="5"/>
      <c r="B9" s="5"/>
      <c r="C9" s="5"/>
      <c r="D9" s="5"/>
      <c r="E9" s="5"/>
      <c r="F9" s="6" t="s">
        <v>1</v>
      </c>
      <c r="G9" s="24"/>
      <c r="H9" s="6" t="s">
        <v>1</v>
      </c>
    </row>
    <row r="11" ht="15.75">
      <c r="A11" s="4" t="s">
        <v>31</v>
      </c>
    </row>
    <row r="12" spans="1:8" ht="15">
      <c r="A12" s="2" t="s">
        <v>32</v>
      </c>
      <c r="F12" s="44">
        <f>'Inc Statement'!K28</f>
        <v>-921</v>
      </c>
      <c r="H12" s="44">
        <v>-801</v>
      </c>
    </row>
    <row r="13" spans="1:8" ht="15.75">
      <c r="A13" s="4"/>
      <c r="F13" s="44"/>
      <c r="H13" s="44"/>
    </row>
    <row r="14" spans="1:8" ht="15">
      <c r="A14" s="2" t="s">
        <v>33</v>
      </c>
      <c r="F14" s="44"/>
      <c r="H14" s="44"/>
    </row>
    <row r="15" spans="1:8" ht="15">
      <c r="A15" s="2" t="s">
        <v>8</v>
      </c>
      <c r="B15" s="2" t="s">
        <v>34</v>
      </c>
      <c r="F15" s="44">
        <v>171</v>
      </c>
      <c r="H15" s="44">
        <v>201</v>
      </c>
    </row>
    <row r="16" spans="1:8" ht="15">
      <c r="A16" s="2" t="s">
        <v>8</v>
      </c>
      <c r="B16" s="2" t="s">
        <v>35</v>
      </c>
      <c r="F16" s="3">
        <v>187</v>
      </c>
      <c r="H16" s="3">
        <v>0</v>
      </c>
    </row>
    <row r="17" spans="6:8" ht="15">
      <c r="F17" s="44"/>
      <c r="H17" s="44"/>
    </row>
    <row r="18" spans="1:8" ht="15">
      <c r="A18" s="2" t="s">
        <v>102</v>
      </c>
      <c r="F18" s="45">
        <f>SUM(F12:F17)</f>
        <v>-563</v>
      </c>
      <c r="H18" s="45">
        <f>SUM(H12:H17)</f>
        <v>-600</v>
      </c>
    </row>
    <row r="19" spans="6:8" ht="15">
      <c r="F19" s="44"/>
      <c r="H19" s="44"/>
    </row>
    <row r="20" spans="1:8" ht="15">
      <c r="A20" s="2" t="s">
        <v>36</v>
      </c>
      <c r="F20" s="44"/>
      <c r="H20" s="44"/>
    </row>
    <row r="21" spans="1:8" ht="15">
      <c r="A21" s="2" t="s">
        <v>8</v>
      </c>
      <c r="B21" s="2" t="s">
        <v>37</v>
      </c>
      <c r="F21" s="44">
        <v>-1686</v>
      </c>
      <c r="H21" s="44">
        <v>1427</v>
      </c>
    </row>
    <row r="22" spans="1:8" ht="15">
      <c r="A22" s="2" t="s">
        <v>8</v>
      </c>
      <c r="B22" s="2" t="s">
        <v>38</v>
      </c>
      <c r="F22" s="44">
        <v>601</v>
      </c>
      <c r="H22" s="44">
        <v>-349</v>
      </c>
    </row>
    <row r="23" spans="6:8" ht="15">
      <c r="F23" s="44"/>
      <c r="H23" s="44"/>
    </row>
    <row r="24" spans="1:8" ht="15.75" thickBot="1">
      <c r="A24" s="2" t="s">
        <v>106</v>
      </c>
      <c r="F24" s="46">
        <f>SUM(F18:F23)</f>
        <v>-1648</v>
      </c>
      <c r="H24" s="46">
        <f>SUM(H18:H23)</f>
        <v>478</v>
      </c>
    </row>
    <row r="25" spans="6:8" ht="15.75" thickTop="1">
      <c r="F25" s="44"/>
      <c r="H25" s="44"/>
    </row>
    <row r="26" spans="1:8" ht="15.75">
      <c r="A26" s="4" t="s">
        <v>39</v>
      </c>
      <c r="F26" s="44"/>
      <c r="H26" s="44"/>
    </row>
    <row r="27" spans="1:8" ht="15">
      <c r="A27" s="2" t="s">
        <v>8</v>
      </c>
      <c r="B27" s="2" t="s">
        <v>40</v>
      </c>
      <c r="F27" s="3">
        <v>0</v>
      </c>
      <c r="H27" s="3">
        <v>0</v>
      </c>
    </row>
    <row r="28" spans="1:8" ht="15">
      <c r="A28" s="2" t="s">
        <v>8</v>
      </c>
      <c r="B28" s="2" t="s">
        <v>41</v>
      </c>
      <c r="F28" s="44">
        <v>-96</v>
      </c>
      <c r="H28" s="44">
        <v>-61</v>
      </c>
    </row>
    <row r="29" spans="6:8" ht="15">
      <c r="F29" s="44"/>
      <c r="H29" s="44"/>
    </row>
    <row r="30" spans="1:8" ht="15.75" thickBot="1">
      <c r="A30" s="2" t="s">
        <v>103</v>
      </c>
      <c r="F30" s="46">
        <f>SUM(F27:F29)</f>
        <v>-96</v>
      </c>
      <c r="H30" s="46">
        <f>SUM(H27:H29)</f>
        <v>-61</v>
      </c>
    </row>
    <row r="31" spans="6:8" ht="15.75" thickTop="1">
      <c r="F31" s="44"/>
      <c r="H31" s="44"/>
    </row>
    <row r="32" spans="1:8" ht="15.75">
      <c r="A32" s="4" t="s">
        <v>42</v>
      </c>
      <c r="F32" s="44"/>
      <c r="H32" s="44"/>
    </row>
    <row r="33" spans="1:8" ht="15">
      <c r="A33" s="2" t="s">
        <v>8</v>
      </c>
      <c r="B33" s="2" t="s">
        <v>105</v>
      </c>
      <c r="F33" s="44">
        <v>340</v>
      </c>
      <c r="H33" s="44">
        <v>-452</v>
      </c>
    </row>
    <row r="34" spans="1:8" ht="15">
      <c r="A34" s="2" t="s">
        <v>8</v>
      </c>
      <c r="B34" s="2" t="s">
        <v>43</v>
      </c>
      <c r="F34" s="3">
        <v>0</v>
      </c>
      <c r="H34" s="3">
        <v>0</v>
      </c>
    </row>
    <row r="35" spans="6:8" ht="15">
      <c r="F35" s="44"/>
      <c r="H35" s="44"/>
    </row>
    <row r="36" spans="1:8" ht="15.75" thickBot="1">
      <c r="A36" s="2" t="s">
        <v>92</v>
      </c>
      <c r="F36" s="46">
        <f>SUM(F33:F35)</f>
        <v>340</v>
      </c>
      <c r="H36" s="46">
        <f>SUM(H33:H35)</f>
        <v>-452</v>
      </c>
    </row>
    <row r="37" spans="6:8" ht="15.75" thickTop="1">
      <c r="F37" s="44"/>
      <c r="H37" s="44"/>
    </row>
    <row r="38" spans="1:8" ht="15.75">
      <c r="A38" s="4" t="s">
        <v>104</v>
      </c>
      <c r="F38" s="44">
        <f>F24+F30+F36</f>
        <v>-1404</v>
      </c>
      <c r="G38" s="44"/>
      <c r="H38" s="44">
        <f>H24+H30+H36</f>
        <v>-35</v>
      </c>
    </row>
    <row r="39" spans="1:8" ht="15.75">
      <c r="A39" s="4"/>
      <c r="F39" s="44"/>
      <c r="H39" s="44"/>
    </row>
    <row r="40" spans="1:8" ht="15.75">
      <c r="A40" s="4" t="s">
        <v>82</v>
      </c>
      <c r="F40" s="44">
        <v>3007</v>
      </c>
      <c r="H40" s="44">
        <v>-4746</v>
      </c>
    </row>
    <row r="41" spans="1:8" ht="15.75">
      <c r="A41" s="4"/>
      <c r="F41" s="44"/>
      <c r="H41" s="44"/>
    </row>
    <row r="42" spans="1:8" ht="16.5" thickBot="1">
      <c r="A42" s="4" t="s">
        <v>83</v>
      </c>
      <c r="F42" s="47">
        <f>SUM(F38:F41)</f>
        <v>1603</v>
      </c>
      <c r="H42" s="47">
        <f>SUM(H38:H41)</f>
        <v>-4781</v>
      </c>
    </row>
    <row r="43" spans="6:8" ht="15.75" thickTop="1">
      <c r="F43" s="43"/>
      <c r="H43" s="43"/>
    </row>
    <row r="44" spans="6:8" ht="15">
      <c r="F44" s="43"/>
      <c r="H44" s="43"/>
    </row>
    <row r="45" spans="6:8" ht="15">
      <c r="F45" s="43"/>
      <c r="H45" s="43"/>
    </row>
    <row r="46" spans="6:8" ht="15">
      <c r="F46" s="43"/>
      <c r="H46" s="43"/>
    </row>
    <row r="47" spans="6:8" ht="15">
      <c r="F47" s="43"/>
      <c r="H47" s="43"/>
    </row>
    <row r="48" spans="6:8" ht="15">
      <c r="F48" s="43"/>
      <c r="H48" s="43"/>
    </row>
  </sheetData>
  <printOptions horizontalCentered="1"/>
  <pageMargins left="0.5" right="0" top="1.25" bottom="0.5" header="0.5" footer="0.25"/>
  <pageSetup horizontalDpi="360" verticalDpi="36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zoomScale="75" zoomScaleNormal="75" workbookViewId="0" topLeftCell="A34">
      <selection activeCell="L38" sqref="L38"/>
    </sheetView>
  </sheetViews>
  <sheetFormatPr defaultColWidth="9.00390625" defaultRowHeight="15.75"/>
  <cols>
    <col min="1" max="1" width="40.625" style="2" customWidth="1"/>
    <col min="2" max="2" width="11.00390625" style="2" bestFit="1" customWidth="1"/>
    <col min="3" max="3" width="1.625" style="2" customWidth="1"/>
    <col min="4" max="4" width="11.00390625" style="2" bestFit="1" customWidth="1"/>
    <col min="5" max="5" width="1.625" style="5" customWidth="1"/>
    <col min="6" max="6" width="16.875" style="2" bestFit="1" customWidth="1"/>
    <col min="7" max="7" width="1.625" style="2" customWidth="1"/>
    <col min="8" max="8" width="17.375" style="2" customWidth="1"/>
    <col min="9" max="9" width="1.625" style="2" customWidth="1"/>
    <col min="10" max="10" width="11.50390625" style="2" customWidth="1"/>
    <col min="11" max="16384" width="9.00390625" style="2" customWidth="1"/>
  </cols>
  <sheetData>
    <row r="1" spans="1:10" ht="15.75">
      <c r="A1" s="4" t="str">
        <f>Cashflow!A1</f>
        <v>SYARIKAT KAYU WANGI BERHAD  (64915-T)</v>
      </c>
      <c r="B1" s="27"/>
      <c r="C1" s="27"/>
      <c r="D1" s="27"/>
      <c r="E1" s="30"/>
      <c r="F1" s="27"/>
      <c r="G1" s="27"/>
      <c r="H1" s="27"/>
      <c r="I1" s="27"/>
      <c r="J1" s="27"/>
    </row>
    <row r="2" spans="1:10" ht="15">
      <c r="A2" s="28"/>
      <c r="B2" s="28"/>
      <c r="C2" s="29"/>
      <c r="D2" s="29"/>
      <c r="E2" s="29"/>
      <c r="F2" s="28"/>
      <c r="G2" s="29"/>
      <c r="H2" s="28"/>
      <c r="I2" s="29"/>
      <c r="J2" s="28"/>
    </row>
    <row r="3" spans="1:10" ht="15.75">
      <c r="A3" s="27" t="s">
        <v>59</v>
      </c>
      <c r="B3" s="27"/>
      <c r="C3" s="27"/>
      <c r="D3" s="27"/>
      <c r="E3" s="30"/>
      <c r="F3" s="27"/>
      <c r="G3" s="27"/>
      <c r="H3" s="27"/>
      <c r="I3" s="27"/>
      <c r="J3" s="27"/>
    </row>
    <row r="4" spans="1:10" ht="15.75">
      <c r="A4" s="30" t="str">
        <f>Cashflow!A4</f>
        <v>FOR THE  PERIOD ENDED 28 FEBRUARY 2006</v>
      </c>
      <c r="B4" s="30"/>
      <c r="C4" s="31"/>
      <c r="D4" s="31"/>
      <c r="E4" s="31"/>
      <c r="F4" s="30"/>
      <c r="G4" s="30"/>
      <c r="H4" s="30"/>
      <c r="I4" s="27"/>
      <c r="J4" s="27"/>
    </row>
    <row r="5" spans="1:10" ht="15">
      <c r="A5" s="28"/>
      <c r="B5" s="28"/>
      <c r="C5" s="29"/>
      <c r="D5" s="29"/>
      <c r="E5" s="29"/>
      <c r="F5" s="28"/>
      <c r="G5" s="29"/>
      <c r="H5" s="28"/>
      <c r="I5" s="29"/>
      <c r="J5" s="28"/>
    </row>
    <row r="6" spans="1:10" ht="15">
      <c r="A6" s="28"/>
      <c r="B6" s="32"/>
      <c r="C6" s="33"/>
      <c r="D6" s="33"/>
      <c r="E6" s="33"/>
      <c r="F6" s="32"/>
      <c r="G6" s="33"/>
      <c r="H6" s="32"/>
      <c r="I6" s="33"/>
      <c r="J6" s="32"/>
    </row>
    <row r="7" spans="1:10" ht="15.75">
      <c r="A7" s="28"/>
      <c r="B7" s="6" t="s">
        <v>62</v>
      </c>
      <c r="C7" s="6"/>
      <c r="D7" s="6" t="s">
        <v>62</v>
      </c>
      <c r="E7" s="6"/>
      <c r="F7" s="6" t="s">
        <v>69</v>
      </c>
      <c r="G7" s="34"/>
      <c r="H7" s="35" t="s">
        <v>68</v>
      </c>
      <c r="I7" s="34"/>
      <c r="J7" s="35"/>
    </row>
    <row r="8" spans="1:10" ht="15.75">
      <c r="A8" s="28"/>
      <c r="B8" s="36" t="s">
        <v>63</v>
      </c>
      <c r="C8" s="6"/>
      <c r="D8" s="36" t="s">
        <v>64</v>
      </c>
      <c r="E8" s="6"/>
      <c r="F8" s="36" t="s">
        <v>70</v>
      </c>
      <c r="G8" s="34"/>
      <c r="H8" s="37" t="s">
        <v>66</v>
      </c>
      <c r="I8" s="34"/>
      <c r="J8" s="37" t="s">
        <v>67</v>
      </c>
    </row>
    <row r="9" spans="1:10" ht="15.75">
      <c r="A9" s="28"/>
      <c r="B9" s="35" t="s">
        <v>65</v>
      </c>
      <c r="C9" s="38"/>
      <c r="D9" s="35" t="s">
        <v>65</v>
      </c>
      <c r="E9" s="38"/>
      <c r="F9" s="35" t="s">
        <v>65</v>
      </c>
      <c r="G9" s="38"/>
      <c r="H9" s="35" t="s">
        <v>65</v>
      </c>
      <c r="I9" s="38"/>
      <c r="J9" s="35" t="s">
        <v>65</v>
      </c>
    </row>
    <row r="10" spans="1:10" ht="15.75">
      <c r="A10" s="28"/>
      <c r="B10" s="35"/>
      <c r="C10" s="38"/>
      <c r="D10" s="35"/>
      <c r="E10" s="38"/>
      <c r="F10" s="35"/>
      <c r="G10" s="38"/>
      <c r="H10" s="35"/>
      <c r="I10" s="38"/>
      <c r="J10" s="35"/>
    </row>
    <row r="11" spans="1:10" ht="15.75">
      <c r="A11" s="39" t="s">
        <v>99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15.75">
      <c r="A12" s="39"/>
      <c r="B12" s="8"/>
      <c r="C12" s="8"/>
      <c r="D12" s="8"/>
      <c r="E12" s="8"/>
      <c r="F12" s="8"/>
      <c r="G12" s="8"/>
      <c r="H12" s="8"/>
      <c r="I12" s="8"/>
      <c r="J12" s="8"/>
    </row>
    <row r="13" spans="1:10" ht="15">
      <c r="A13" s="28" t="s">
        <v>80</v>
      </c>
      <c r="B13" s="59">
        <v>42553</v>
      </c>
      <c r="C13" s="59"/>
      <c r="D13" s="59">
        <v>9</v>
      </c>
      <c r="E13" s="59"/>
      <c r="F13" s="59">
        <v>11597</v>
      </c>
      <c r="G13" s="59"/>
      <c r="H13" s="59">
        <v>-46970</v>
      </c>
      <c r="I13" s="60"/>
      <c r="J13" s="59">
        <f>SUM(B13:H13)</f>
        <v>7189</v>
      </c>
    </row>
    <row r="14" spans="1:10" ht="15">
      <c r="A14" s="48"/>
      <c r="B14" s="61"/>
      <c r="C14" s="60"/>
      <c r="D14" s="60"/>
      <c r="E14" s="60"/>
      <c r="F14" s="61"/>
      <c r="G14" s="60"/>
      <c r="H14" s="61"/>
      <c r="I14" s="60"/>
      <c r="J14" s="61"/>
    </row>
    <row r="15" spans="1:10" ht="15">
      <c r="A15" s="48" t="s">
        <v>73</v>
      </c>
      <c r="B15" s="59">
        <v>0</v>
      </c>
      <c r="C15" s="60"/>
      <c r="D15" s="59">
        <v>0</v>
      </c>
      <c r="E15" s="59"/>
      <c r="F15" s="62">
        <v>0</v>
      </c>
      <c r="G15" s="59"/>
      <c r="H15" s="62">
        <v>0</v>
      </c>
      <c r="I15" s="60"/>
      <c r="J15" s="59">
        <f>SUM(B15:H15)</f>
        <v>0</v>
      </c>
    </row>
    <row r="16" spans="1:10" ht="15">
      <c r="A16" s="90"/>
      <c r="B16" s="61"/>
      <c r="C16" s="60"/>
      <c r="D16" s="60"/>
      <c r="E16" s="60"/>
      <c r="F16" s="61"/>
      <c r="G16" s="60"/>
      <c r="H16" s="61"/>
      <c r="I16" s="60"/>
      <c r="J16" s="61"/>
    </row>
    <row r="17" spans="1:12" ht="15">
      <c r="A17" s="48" t="s">
        <v>74</v>
      </c>
      <c r="B17" s="109">
        <v>0</v>
      </c>
      <c r="C17" s="107"/>
      <c r="D17" s="109">
        <v>0</v>
      </c>
      <c r="E17" s="107"/>
      <c r="F17" s="59">
        <v>0</v>
      </c>
      <c r="G17" s="107"/>
      <c r="H17" s="59">
        <v>0</v>
      </c>
      <c r="I17" s="107"/>
      <c r="J17" s="59">
        <v>0</v>
      </c>
      <c r="K17" s="48"/>
      <c r="L17" s="48"/>
    </row>
    <row r="18" spans="1:12" ht="15">
      <c r="A18" s="48"/>
      <c r="B18" s="109"/>
      <c r="C18" s="107"/>
      <c r="D18" s="109"/>
      <c r="E18" s="107"/>
      <c r="F18" s="59"/>
      <c r="G18" s="107"/>
      <c r="H18" s="59"/>
      <c r="I18" s="107"/>
      <c r="J18" s="59"/>
      <c r="K18" s="48"/>
      <c r="L18" s="48"/>
    </row>
    <row r="19" spans="1:12" ht="15">
      <c r="A19" s="48" t="s">
        <v>101</v>
      </c>
      <c r="B19" s="81">
        <v>0</v>
      </c>
      <c r="C19" s="81"/>
      <c r="D19" s="81">
        <v>0</v>
      </c>
      <c r="E19" s="81"/>
      <c r="F19" s="81">
        <v>0</v>
      </c>
      <c r="G19" s="81"/>
      <c r="H19" s="81">
        <v>0</v>
      </c>
      <c r="I19" s="81"/>
      <c r="J19" s="81">
        <f>SUM(B19:H19)</f>
        <v>0</v>
      </c>
      <c r="K19" s="48"/>
      <c r="L19" s="48"/>
    </row>
    <row r="20" spans="1:12" ht="15">
      <c r="A20" s="90"/>
      <c r="B20" s="106"/>
      <c r="C20" s="107"/>
      <c r="D20" s="107"/>
      <c r="E20" s="107"/>
      <c r="F20" s="106"/>
      <c r="G20" s="107"/>
      <c r="H20" s="108"/>
      <c r="I20" s="107"/>
      <c r="J20" s="106"/>
      <c r="K20" s="48"/>
      <c r="L20" s="48"/>
    </row>
    <row r="21" spans="1:12" ht="15">
      <c r="A21" s="90" t="s">
        <v>81</v>
      </c>
      <c r="B21" s="109">
        <v>0</v>
      </c>
      <c r="C21" s="109"/>
      <c r="D21" s="109">
        <v>0</v>
      </c>
      <c r="E21" s="109"/>
      <c r="F21" s="109">
        <v>0</v>
      </c>
      <c r="G21" s="109"/>
      <c r="H21" s="109">
        <f>'Inc Statement'!K36</f>
        <v>-921</v>
      </c>
      <c r="I21" s="109"/>
      <c r="J21" s="109">
        <f>SUM(B21:H21)</f>
        <v>-921</v>
      </c>
      <c r="K21" s="48"/>
      <c r="L21" s="48"/>
    </row>
    <row r="22" spans="1:12" ht="15">
      <c r="A22" s="90"/>
      <c r="B22" s="109"/>
      <c r="C22" s="109"/>
      <c r="D22" s="109"/>
      <c r="E22" s="109"/>
      <c r="F22" s="109"/>
      <c r="G22" s="109"/>
      <c r="H22" s="109"/>
      <c r="I22" s="109"/>
      <c r="J22" s="109"/>
      <c r="K22" s="48"/>
      <c r="L22" s="48"/>
    </row>
    <row r="23" spans="1:12" ht="15.75" thickBot="1">
      <c r="A23" s="48" t="s">
        <v>84</v>
      </c>
      <c r="B23" s="110">
        <f>SUM(B13:B22)</f>
        <v>42553</v>
      </c>
      <c r="C23" s="107"/>
      <c r="D23" s="110">
        <f>SUM(D13:D22)</f>
        <v>9</v>
      </c>
      <c r="E23" s="107"/>
      <c r="F23" s="110">
        <f>SUM(F13:F22)</f>
        <v>11597</v>
      </c>
      <c r="G23" s="107"/>
      <c r="H23" s="110">
        <f>SUM(H13:H22)</f>
        <v>-47891</v>
      </c>
      <c r="I23" s="107"/>
      <c r="J23" s="110">
        <f>SUM(J13:J22)</f>
        <v>6268</v>
      </c>
      <c r="K23" s="111"/>
      <c r="L23" s="48"/>
    </row>
    <row r="24" spans="1:12" ht="15.75" thickTop="1">
      <c r="A24" s="48"/>
      <c r="B24" s="81"/>
      <c r="C24" s="81"/>
      <c r="D24" s="81"/>
      <c r="E24" s="81"/>
      <c r="F24" s="81"/>
      <c r="G24" s="81"/>
      <c r="H24" s="81"/>
      <c r="I24" s="81"/>
      <c r="J24" s="81"/>
      <c r="K24" s="48"/>
      <c r="L24" s="48"/>
    </row>
    <row r="25" spans="1:12" ht="15">
      <c r="A25" s="48"/>
      <c r="B25" s="48"/>
      <c r="C25" s="48"/>
      <c r="D25" s="48"/>
      <c r="E25" s="68"/>
      <c r="F25" s="48"/>
      <c r="G25" s="48"/>
      <c r="H25" s="48"/>
      <c r="I25" s="48"/>
      <c r="J25" s="48"/>
      <c r="K25" s="48"/>
      <c r="L25" s="48"/>
    </row>
    <row r="26" spans="1:12" ht="15">
      <c r="A26" s="48"/>
      <c r="B26" s="48"/>
      <c r="C26" s="48"/>
      <c r="D26" s="48"/>
      <c r="E26" s="68"/>
      <c r="F26" s="48"/>
      <c r="G26" s="48"/>
      <c r="H26" s="48"/>
      <c r="I26" s="48"/>
      <c r="J26" s="48"/>
      <c r="K26" s="48"/>
      <c r="L26" s="48"/>
    </row>
    <row r="27" spans="1:12" ht="15.75">
      <c r="A27" s="112" t="s">
        <v>100</v>
      </c>
      <c r="B27" s="113"/>
      <c r="C27" s="114"/>
      <c r="D27" s="114"/>
      <c r="E27" s="114"/>
      <c r="F27" s="113"/>
      <c r="G27" s="114"/>
      <c r="H27" s="113"/>
      <c r="I27" s="114"/>
      <c r="J27" s="113"/>
      <c r="K27" s="48"/>
      <c r="L27" s="48"/>
    </row>
    <row r="28" spans="1:12" ht="15.75">
      <c r="A28" s="112"/>
      <c r="B28" s="113"/>
      <c r="C28" s="114"/>
      <c r="D28" s="114"/>
      <c r="E28" s="114"/>
      <c r="F28" s="113"/>
      <c r="G28" s="114"/>
      <c r="H28" s="113"/>
      <c r="I28" s="114"/>
      <c r="J28" s="113"/>
      <c r="K28" s="48"/>
      <c r="L28" s="48"/>
    </row>
    <row r="29" spans="1:12" ht="15">
      <c r="A29" s="113" t="s">
        <v>80</v>
      </c>
      <c r="B29" s="81">
        <v>16276</v>
      </c>
      <c r="C29" s="81"/>
      <c r="D29" s="81">
        <v>9</v>
      </c>
      <c r="E29" s="81"/>
      <c r="F29" s="81">
        <v>16754</v>
      </c>
      <c r="G29" s="81"/>
      <c r="H29" s="81">
        <v>-25331</v>
      </c>
      <c r="I29" s="81"/>
      <c r="J29" s="81">
        <f>SUM(B29:H29)</f>
        <v>7708</v>
      </c>
      <c r="K29" s="48"/>
      <c r="L29" s="48"/>
    </row>
    <row r="30" spans="1:12" ht="15">
      <c r="A30" s="48"/>
      <c r="B30" s="81"/>
      <c r="C30" s="81"/>
      <c r="D30" s="81"/>
      <c r="E30" s="81"/>
      <c r="F30" s="81"/>
      <c r="G30" s="81"/>
      <c r="H30" s="81"/>
      <c r="I30" s="81"/>
      <c r="J30" s="81"/>
      <c r="K30" s="48"/>
      <c r="L30" s="48"/>
    </row>
    <row r="31" spans="1:12" ht="15">
      <c r="A31" s="48" t="s">
        <v>73</v>
      </c>
      <c r="B31" s="81">
        <v>0</v>
      </c>
      <c r="C31" s="81"/>
      <c r="D31" s="81">
        <v>0</v>
      </c>
      <c r="E31" s="81"/>
      <c r="F31" s="81">
        <v>0</v>
      </c>
      <c r="G31" s="81"/>
      <c r="H31" s="81">
        <v>0</v>
      </c>
      <c r="I31" s="81"/>
      <c r="J31" s="81">
        <f>SUM(B31:H31)</f>
        <v>0</v>
      </c>
      <c r="K31" s="48"/>
      <c r="L31" s="48"/>
    </row>
    <row r="32" spans="1:12" ht="15">
      <c r="A32" s="48"/>
      <c r="B32" s="81"/>
      <c r="C32" s="81"/>
      <c r="D32" s="81"/>
      <c r="E32" s="81"/>
      <c r="F32" s="81"/>
      <c r="G32" s="81"/>
      <c r="H32" s="81"/>
      <c r="I32" s="81"/>
      <c r="J32" s="81"/>
      <c r="K32" s="48"/>
      <c r="L32" s="48"/>
    </row>
    <row r="33" spans="1:12" ht="15">
      <c r="A33" s="48" t="s">
        <v>74</v>
      </c>
      <c r="B33" s="81">
        <v>0</v>
      </c>
      <c r="C33" s="81"/>
      <c r="D33" s="81">
        <v>0</v>
      </c>
      <c r="E33" s="81"/>
      <c r="F33" s="81">
        <v>0</v>
      </c>
      <c r="G33" s="81"/>
      <c r="H33" s="81">
        <v>0</v>
      </c>
      <c r="I33" s="81"/>
      <c r="J33" s="81">
        <f>SUM(B33:H33)</f>
        <v>0</v>
      </c>
      <c r="K33" s="48"/>
      <c r="L33" s="48"/>
    </row>
    <row r="34" spans="1:12" ht="15">
      <c r="A34" s="48"/>
      <c r="B34" s="81"/>
      <c r="C34" s="81"/>
      <c r="D34" s="81"/>
      <c r="E34" s="81"/>
      <c r="F34" s="81"/>
      <c r="G34" s="81"/>
      <c r="H34" s="81"/>
      <c r="I34" s="81"/>
      <c r="J34" s="81"/>
      <c r="K34" s="48"/>
      <c r="L34" s="48"/>
    </row>
    <row r="35" spans="1:12" ht="15">
      <c r="A35" s="48" t="s">
        <v>101</v>
      </c>
      <c r="B35" s="81">
        <v>0</v>
      </c>
      <c r="C35" s="81"/>
      <c r="D35" s="81">
        <v>0</v>
      </c>
      <c r="E35" s="81"/>
      <c r="F35" s="81">
        <v>0</v>
      </c>
      <c r="G35" s="81"/>
      <c r="H35" s="81">
        <v>0</v>
      </c>
      <c r="I35" s="81"/>
      <c r="J35" s="81">
        <f>SUM(B35:H35)</f>
        <v>0</v>
      </c>
      <c r="K35" s="48"/>
      <c r="L35" s="48"/>
    </row>
    <row r="36" spans="1:12" ht="15">
      <c r="A36" s="48"/>
      <c r="B36" s="81"/>
      <c r="C36" s="81"/>
      <c r="D36" s="81"/>
      <c r="E36" s="81"/>
      <c r="F36" s="81"/>
      <c r="G36" s="81"/>
      <c r="H36" s="81"/>
      <c r="I36" s="81"/>
      <c r="J36" s="81"/>
      <c r="K36" s="48"/>
      <c r="L36" s="48"/>
    </row>
    <row r="37" spans="1:12" ht="15">
      <c r="A37" s="48" t="s">
        <v>81</v>
      </c>
      <c r="B37" s="81">
        <v>0</v>
      </c>
      <c r="C37" s="81"/>
      <c r="D37" s="81">
        <v>0</v>
      </c>
      <c r="E37" s="81"/>
      <c r="F37" s="81">
        <v>0</v>
      </c>
      <c r="G37" s="81"/>
      <c r="H37" s="81">
        <f>'Inc Statement'!M36</f>
        <v>-768</v>
      </c>
      <c r="I37" s="81"/>
      <c r="J37" s="81">
        <f>SUM(B37:H37)</f>
        <v>-768</v>
      </c>
      <c r="K37" s="48"/>
      <c r="L37" s="48"/>
    </row>
    <row r="38" spans="1:12" ht="15">
      <c r="A38" s="48"/>
      <c r="B38" s="81"/>
      <c r="C38" s="81"/>
      <c r="D38" s="81"/>
      <c r="E38" s="81"/>
      <c r="F38" s="81"/>
      <c r="G38" s="81"/>
      <c r="H38" s="81"/>
      <c r="I38" s="81"/>
      <c r="J38" s="81"/>
      <c r="K38" s="68"/>
      <c r="L38" s="48"/>
    </row>
    <row r="39" spans="1:12" ht="15.75" thickBot="1">
      <c r="A39" s="48" t="s">
        <v>84</v>
      </c>
      <c r="B39" s="115">
        <f>SUM(B29:B38)</f>
        <v>16276</v>
      </c>
      <c r="C39" s="81"/>
      <c r="D39" s="115">
        <f>SUM(D29:D38)</f>
        <v>9</v>
      </c>
      <c r="E39" s="81"/>
      <c r="F39" s="115">
        <f>SUM(F29:F38)</f>
        <v>16754</v>
      </c>
      <c r="G39" s="81"/>
      <c r="H39" s="115">
        <f>SUM(H29:H38)</f>
        <v>-26099</v>
      </c>
      <c r="I39" s="81"/>
      <c r="J39" s="115">
        <f>SUM(J29:J38)</f>
        <v>6940</v>
      </c>
      <c r="K39" s="81"/>
      <c r="L39" s="48"/>
    </row>
    <row r="40" spans="1:12" ht="15.75" thickTop="1">
      <c r="A40" s="113"/>
      <c r="B40" s="113"/>
      <c r="C40" s="113"/>
      <c r="D40" s="113"/>
      <c r="E40" s="114"/>
      <c r="F40" s="113"/>
      <c r="G40" s="113"/>
      <c r="H40" s="113"/>
      <c r="I40" s="113"/>
      <c r="J40" s="113"/>
      <c r="K40" s="48"/>
      <c r="L40" s="48"/>
    </row>
    <row r="41" spans="1:10" ht="15">
      <c r="A41" s="28"/>
      <c r="B41" s="28"/>
      <c r="C41" s="28"/>
      <c r="D41" s="28"/>
      <c r="E41" s="29"/>
      <c r="F41" s="28"/>
      <c r="G41" s="28"/>
      <c r="H41" s="28"/>
      <c r="I41" s="28"/>
      <c r="J41" s="28"/>
    </row>
    <row r="42" spans="1:10" ht="15">
      <c r="A42" s="28"/>
      <c r="B42" s="28"/>
      <c r="C42" s="28"/>
      <c r="D42" s="28"/>
      <c r="E42" s="29"/>
      <c r="F42" s="28"/>
      <c r="G42" s="28"/>
      <c r="H42" s="28"/>
      <c r="I42" s="28"/>
      <c r="J42" s="28"/>
    </row>
    <row r="43" spans="1:10" ht="15">
      <c r="A43" s="28"/>
      <c r="B43" s="28"/>
      <c r="C43" s="28"/>
      <c r="D43" s="28"/>
      <c r="E43" s="29"/>
      <c r="F43" s="28"/>
      <c r="G43" s="28"/>
      <c r="H43" s="28"/>
      <c r="I43" s="28"/>
      <c r="J43" s="28"/>
    </row>
    <row r="44" spans="1:10" ht="15">
      <c r="A44" s="28"/>
      <c r="B44" s="28"/>
      <c r="C44" s="28"/>
      <c r="D44" s="28"/>
      <c r="E44" s="29"/>
      <c r="F44" s="28"/>
      <c r="G44" s="28"/>
      <c r="H44" s="28"/>
      <c r="I44" s="28"/>
      <c r="J44" s="28"/>
    </row>
    <row r="45" spans="1:10" ht="15">
      <c r="A45" s="28"/>
      <c r="B45" s="28"/>
      <c r="C45" s="28"/>
      <c r="D45" s="28"/>
      <c r="E45" s="29"/>
      <c r="F45" s="28"/>
      <c r="G45" s="28"/>
      <c r="H45" s="28"/>
      <c r="I45" s="28"/>
      <c r="J45" s="28"/>
    </row>
    <row r="46" spans="1:10" ht="15">
      <c r="A46" s="28"/>
      <c r="B46" s="28"/>
      <c r="C46" s="28"/>
      <c r="D46" s="28"/>
      <c r="E46" s="29"/>
      <c r="F46" s="28"/>
      <c r="G46" s="28"/>
      <c r="H46" s="28"/>
      <c r="I46" s="28"/>
      <c r="J46" s="28"/>
    </row>
    <row r="47" spans="1:10" ht="15">
      <c r="A47" s="28"/>
      <c r="B47" s="40"/>
      <c r="C47" s="41"/>
      <c r="D47" s="41"/>
      <c r="E47" s="41"/>
      <c r="F47" s="40"/>
      <c r="G47" s="41"/>
      <c r="H47" s="40"/>
      <c r="I47" s="41"/>
      <c r="J47" s="40"/>
    </row>
    <row r="48" spans="1:10" ht="15">
      <c r="A48" s="28"/>
      <c r="B48" s="40"/>
      <c r="C48" s="41"/>
      <c r="D48" s="41"/>
      <c r="E48" s="41"/>
      <c r="F48" s="40"/>
      <c r="G48" s="41"/>
      <c r="H48" s="40"/>
      <c r="I48" s="41"/>
      <c r="J48" s="40"/>
    </row>
  </sheetData>
  <printOptions/>
  <pageMargins left="0.5" right="0" top="1.25" bottom="1" header="0.5" footer="0.5"/>
  <pageSetup horizontalDpi="360" verticalDpi="36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pgy</cp:lastModifiedBy>
  <cp:lastPrinted>2006-04-28T09:25:25Z</cp:lastPrinted>
  <dcterms:created xsi:type="dcterms:W3CDTF">2002-11-11T00:35:39Z</dcterms:created>
  <dcterms:modified xsi:type="dcterms:W3CDTF">2006-04-28T09:26:09Z</dcterms:modified>
  <cp:category/>
  <cp:version/>
  <cp:contentType/>
  <cp:contentStatus/>
</cp:coreProperties>
</file>